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4"/>
  </bookViews>
  <sheets>
    <sheet name="小额信贷绩效自评表" sheetId="1" r:id="rId1"/>
    <sheet name="经营主体自评表" sheetId="2" r:id="rId2"/>
    <sheet name="跨省务工交通补助自评表" sheetId="3" r:id="rId3"/>
    <sheet name="互助资金协会借款占用费自评表" sheetId="4" r:id="rId4"/>
    <sheet name="雨露计划自评表" sheetId="5" r:id="rId5"/>
  </sheets>
  <externalReferences>
    <externalReference r:id="rId6"/>
    <externalReference r:id="rId7"/>
    <externalReference r:id="rId8"/>
    <externalReference r:id="rId9"/>
  </externalReferences>
  <calcPr calcId="144525"/>
</workbook>
</file>

<file path=xl/sharedStrings.xml><?xml version="1.0" encoding="utf-8"?>
<sst xmlns="http://schemas.openxmlformats.org/spreadsheetml/2006/main" count="247" uniqueCount="99">
  <si>
    <t>附件2-1</t>
  </si>
  <si>
    <r>
      <rPr>
        <b/>
        <sz val="14"/>
        <color rgb="FF000000"/>
        <rFont val="宋体"/>
        <charset val="134"/>
      </rPr>
      <t>绩效目标自评表</t>
    </r>
    <r>
      <rPr>
        <sz val="14"/>
        <color indexed="8"/>
        <rFont val="MingLiU"/>
        <charset val="134"/>
      </rPr>
      <t xml:space="preserve">
</t>
    </r>
    <r>
      <rPr>
        <sz val="10"/>
        <color rgb="FF000000"/>
        <rFont val="宋体"/>
        <charset val="134"/>
      </rPr>
      <t>（</t>
    </r>
    <r>
      <rPr>
        <sz val="10"/>
        <color indexed="8"/>
        <rFont val="MingLiU"/>
        <charset val="134"/>
      </rPr>
      <t>2024</t>
    </r>
    <r>
      <rPr>
        <sz val="10"/>
        <color rgb="FF000000"/>
        <rFont val="宋体"/>
        <charset val="134"/>
      </rPr>
      <t>年度）</t>
    </r>
  </si>
  <si>
    <t>项目名称</t>
  </si>
  <si>
    <t>项目负责人及电话</t>
  </si>
  <si>
    <t>李应凤0916-6712197</t>
  </si>
  <si>
    <t>主管部门</t>
  </si>
  <si>
    <t>实施单位</t>
  </si>
  <si>
    <t>资金情况
（万元）</t>
  </si>
  <si>
    <t>全年预算数（A）</t>
  </si>
  <si>
    <r>
      <rPr>
        <sz val="9"/>
        <color rgb="FF000000"/>
        <rFont val="MingLiU"/>
        <charset val="134"/>
      </rPr>
      <t>全年</t>
    </r>
    <r>
      <rPr>
        <sz val="9"/>
        <color indexed="8"/>
        <rFont val="宋体"/>
        <charset val="134"/>
      </rPr>
      <t>执行数（</t>
    </r>
    <r>
      <rPr>
        <sz val="9"/>
        <color indexed="8"/>
        <rFont val="MingLiU"/>
        <charset val="134"/>
      </rPr>
      <t>B</t>
    </r>
    <r>
      <rPr>
        <sz val="9"/>
        <color indexed="8"/>
        <rFont val="宋体"/>
        <charset val="134"/>
      </rPr>
      <t>）</t>
    </r>
  </si>
  <si>
    <t>分值</t>
  </si>
  <si>
    <t>执行率</t>
  </si>
  <si>
    <t>得分</t>
  </si>
  <si>
    <r>
      <rPr>
        <sz val="9"/>
        <color rgb="FF000000"/>
        <rFont val="宋体"/>
        <charset val="134"/>
      </rPr>
      <t>预</t>
    </r>
    <r>
      <rPr>
        <sz val="9"/>
        <color rgb="FF000000"/>
        <rFont val="MingLiU"/>
        <charset val="134"/>
      </rPr>
      <t xml:space="preserve">  </t>
    </r>
    <r>
      <rPr>
        <sz val="9"/>
        <color rgb="FF000000"/>
        <rFont val="宋体"/>
        <charset val="134"/>
      </rPr>
      <t>算</t>
    </r>
    <r>
      <rPr>
        <sz val="9"/>
        <color rgb="FF000000"/>
        <rFont val="MingLiU"/>
        <charset val="134"/>
      </rPr>
      <t xml:space="preserve">
</t>
    </r>
    <r>
      <rPr>
        <sz val="9"/>
        <color rgb="FF000000"/>
        <rFont val="宋体"/>
        <charset val="134"/>
      </rPr>
      <t>执行率</t>
    </r>
  </si>
  <si>
    <t>年度资金总额：</t>
  </si>
  <si>
    <t>其中：本年财政拨款</t>
  </si>
  <si>
    <t>其他资金</t>
  </si>
  <si>
    <t>年度总体目标</t>
  </si>
  <si>
    <t>目标1：小额信贷贴息3894户，贴息579.8103万元；
目标2：解决3894户脱贫户（监测户）产业发展资金缺乏问题，户均增收2000元以上。</t>
  </si>
  <si>
    <t>绩效指标</t>
  </si>
  <si>
    <t>一级指标</t>
  </si>
  <si>
    <t>二级指标</t>
  </si>
  <si>
    <t>三级指标</t>
  </si>
  <si>
    <t>全年指标值</t>
  </si>
  <si>
    <r>
      <rPr>
        <sz val="9"/>
        <color rgb="FF000000"/>
        <rFont val="MingLiU"/>
        <charset val="134"/>
      </rPr>
      <t>全年</t>
    </r>
    <r>
      <rPr>
        <sz val="9"/>
        <color indexed="8"/>
        <rFont val="宋体"/>
        <charset val="134"/>
      </rPr>
      <t>实际量</t>
    </r>
  </si>
  <si>
    <t>未完成原因及拟采取的改进措施</t>
  </si>
  <si>
    <t>产出指标</t>
  </si>
  <si>
    <t>数量指标</t>
  </si>
  <si>
    <t>≥3894户</t>
  </si>
  <si>
    <t>按项目实施进度，于2024.10.17追加项目资金495万元。</t>
  </si>
  <si>
    <t>质量指标</t>
  </si>
  <si>
    <t>合格</t>
  </si>
  <si>
    <t>时效指标</t>
  </si>
  <si>
    <t>1年</t>
  </si>
  <si>
    <t>成本指标</t>
  </si>
  <si>
    <t>579.8103万元</t>
  </si>
  <si>
    <r>
      <rPr>
        <sz val="10"/>
        <color rgb="FF000000"/>
        <rFont val="Times New Roman"/>
        <charset val="0"/>
      </rPr>
      <t>1074.8103</t>
    </r>
    <r>
      <rPr>
        <sz val="10"/>
        <color rgb="FF000000"/>
        <rFont val="宋体"/>
        <charset val="0"/>
      </rPr>
      <t>万元</t>
    </r>
  </si>
  <si>
    <t>效益指标</t>
  </si>
  <si>
    <t>社会效益指标</t>
  </si>
  <si>
    <t>≥2000元</t>
  </si>
  <si>
    <t>满意度指标</t>
  </si>
  <si>
    <t>服务对象满意度指</t>
  </si>
  <si>
    <t>≥90%</t>
  </si>
  <si>
    <t>总分</t>
  </si>
  <si>
    <t>附件2-2</t>
  </si>
  <si>
    <t>全  年
指标值</t>
  </si>
  <si>
    <t>未完成原因及
拟采取的改进措施</t>
  </si>
  <si>
    <r>
      <rPr>
        <sz val="8"/>
        <color rgb="FF000000"/>
        <rFont val="Times New Roman"/>
        <charset val="0"/>
      </rPr>
      <t>84.5393</t>
    </r>
    <r>
      <rPr>
        <sz val="8"/>
        <color rgb="FF000000"/>
        <rFont val="宋体"/>
        <charset val="0"/>
      </rPr>
      <t>万元</t>
    </r>
  </si>
  <si>
    <t>按项目实际验收情况，于2024.12.4追加项目资金7.27万元</t>
  </si>
  <si>
    <t>经济效益指标</t>
  </si>
  <si>
    <r>
      <rPr>
        <sz val="8"/>
        <color rgb="FF000000"/>
        <rFont val="Arial"/>
        <charset val="0"/>
      </rPr>
      <t>394</t>
    </r>
    <r>
      <rPr>
        <sz val="8"/>
        <color rgb="FF000000"/>
        <rFont val="宋体"/>
        <charset val="0"/>
      </rPr>
      <t>户</t>
    </r>
  </si>
  <si>
    <t>附件2-3</t>
  </si>
  <si>
    <t>绩效目标自评表</t>
  </si>
  <si>
    <t>（2024年度）</t>
  </si>
  <si>
    <t>韩维臻0916-6712197</t>
  </si>
  <si>
    <t>全年执行数（B）</t>
  </si>
  <si>
    <t>预算执行率</t>
  </si>
  <si>
    <t>全年实际量</t>
  </si>
  <si>
    <t>省外务工一次性交通补助人均标准</t>
  </si>
  <si>
    <t>500元/人.年</t>
  </si>
  <si>
    <t>省外务工一次性交通补助总金额（万元）</t>
  </si>
  <si>
    <t>指标效益</t>
  </si>
  <si>
    <t>脱贫劳动力（监测户）就业人数</t>
  </si>
  <si>
    <t>受益对象满意度</t>
  </si>
  <si>
    <t>附件2-4</t>
  </si>
  <si>
    <t>2024年镇巴县互助资金占用费补助项目</t>
  </si>
  <si>
    <t>余国军 
0916-6712197</t>
  </si>
  <si>
    <t>各镇（街道）</t>
  </si>
  <si>
    <r>
      <rPr>
        <sz val="10"/>
        <color rgb="FF000000"/>
        <rFont val="宋体"/>
        <charset val="134"/>
      </rPr>
      <t>全年</t>
    </r>
    <r>
      <rPr>
        <sz val="10"/>
        <color indexed="8"/>
        <rFont val="宋体"/>
        <charset val="134"/>
      </rPr>
      <t>执行数（B）</t>
    </r>
  </si>
  <si>
    <t>目标1：为1575户脱贫户在互助资金协会借款全额补助占用费125.0835万元。
目标2：解决1575户脱贫户产业发展资金缺乏问题，同时为1575户脱贫户在互助资金协会借款全额补助占用费。</t>
  </si>
  <si>
    <r>
      <rPr>
        <sz val="10"/>
        <color rgb="FF000000"/>
        <rFont val="宋体"/>
        <charset val="134"/>
      </rPr>
      <t>全年</t>
    </r>
    <r>
      <rPr>
        <sz val="10"/>
        <color indexed="8"/>
        <rFont val="宋体"/>
        <charset val="134"/>
      </rPr>
      <t>实际量</t>
    </r>
  </si>
  <si>
    <t>互助资金借款占用费补助</t>
  </si>
  <si>
    <t>125.0835万元</t>
  </si>
  <si>
    <t>互助资金借款还款率</t>
  </si>
  <si>
    <t>互助资金借款占用费补助率</t>
  </si>
  <si>
    <t>项目建设周期</t>
  </si>
  <si>
    <t>12个月</t>
  </si>
  <si>
    <t>互助资金借款占用费补助费率</t>
  </si>
  <si>
    <t>受益脱贫户（监测户）数</t>
  </si>
  <si>
    <t>1575户</t>
  </si>
  <si>
    <t>附件2-5</t>
  </si>
  <si>
    <t>雨露计划支持脱贫家庭学生教育助学补助项目</t>
  </si>
  <si>
    <t>县农业农村局</t>
  </si>
  <si>
    <t>20个镇（街道）</t>
  </si>
  <si>
    <t>目标1：资助  1667人次脱贫家庭子女雨露计划每生补助3000元。                                     
目标2：支持  1667人次脱贫家庭学生顺利完成学业，提升就业能力，实现就业一人，提升一户目标。</t>
  </si>
  <si>
    <t xml:space="preserve">年末实际完成目标 </t>
  </si>
  <si>
    <t>目标1：资助  1477 人次脱贫家庭子女雨露计划每生补助3000元。                                     
目标2：支持  1477人次脱贫家庭学生顺利完成学业，提升就业能力，实现就业一人，提升一户目标。</t>
  </si>
  <si>
    <t>资助建档立卡脱贫户子女人数</t>
  </si>
  <si>
    <t>按实际就读学生申报补助，申报一人补助一人，应补尽补。下余结余资金</t>
  </si>
  <si>
    <t>接受补助的学生中建档立卡脱贫户子女占比及资助标准达标率</t>
  </si>
  <si>
    <t>资助经费及时发放率</t>
  </si>
  <si>
    <t>项目建设期限</t>
  </si>
  <si>
    <t>2024年1月-2024年12月</t>
  </si>
  <si>
    <t>建档立卡脱贫户子女生均资助标准</t>
  </si>
  <si>
    <t>3000元/人次.年</t>
  </si>
  <si>
    <t>3000元/人次.年（按春、秋两学期分别补助）</t>
  </si>
  <si>
    <t>建档立卡脱贫户子女资助金额（万元）</t>
  </si>
  <si>
    <t>建档立卡脱贫户子女全程全部接受资助的比例</t>
  </si>
  <si>
    <t>受助学生及学生家长满意度</t>
  </si>
</sst>
</file>

<file path=xl/styles.xml><?xml version="1.0" encoding="utf-8"?>
<styleSheet xmlns="http://schemas.openxmlformats.org/spreadsheetml/2006/main">
  <numFmts count="5">
    <numFmt numFmtId="176" formatCode="0.00_);[Red]\(0.00\)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4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2"/>
      <name val="黑体"/>
      <charset val="134"/>
    </font>
    <font>
      <b/>
      <sz val="14"/>
      <name val="宋体"/>
      <charset val="134"/>
    </font>
    <font>
      <sz val="14"/>
      <name val="宋体"/>
      <charset val="134"/>
    </font>
    <font>
      <b/>
      <sz val="14"/>
      <color rgb="FF000000"/>
      <name val="宋体"/>
      <charset val="134"/>
    </font>
    <font>
      <sz val="14"/>
      <color rgb="FF000000"/>
      <name val="宋体"/>
      <charset val="134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14"/>
      <color rgb="FF000000"/>
      <name val="MingLiU"/>
      <charset val="134"/>
    </font>
    <font>
      <sz val="9"/>
      <color rgb="FF000000"/>
      <name val="MingLiU"/>
      <charset val="134"/>
    </font>
    <font>
      <sz val="10"/>
      <color rgb="FF000000"/>
      <name val="宋体"/>
      <charset val="134"/>
      <scheme val="major"/>
    </font>
    <font>
      <sz val="9"/>
      <color rgb="FF000000"/>
      <name val="宋体"/>
      <charset val="134"/>
    </font>
    <font>
      <sz val="10"/>
      <color rgb="FF000000"/>
      <name val="MingLiU"/>
      <charset val="134"/>
    </font>
    <font>
      <sz val="8"/>
      <color rgb="FF000000"/>
      <name val="宋体"/>
      <charset val="134"/>
    </font>
    <font>
      <sz val="10"/>
      <color rgb="FF000000"/>
      <name val="Times New Roman"/>
      <charset val="0"/>
    </font>
    <font>
      <sz val="8"/>
      <color rgb="FF000000"/>
      <name val="Times New Roman"/>
      <charset val="0"/>
    </font>
    <font>
      <sz val="8"/>
      <color rgb="FF000000"/>
      <name val="Arial"/>
      <charset val="0"/>
    </font>
    <font>
      <sz val="10"/>
      <name val="方正小标宋_GBK"/>
      <charset val="134"/>
    </font>
    <font>
      <sz val="12"/>
      <name val="方正小标宋_GBK"/>
      <charset val="134"/>
    </font>
    <font>
      <sz val="5"/>
      <color rgb="FF000000"/>
      <name val="Times New Roman"/>
      <charset val="0"/>
    </font>
    <font>
      <sz val="5"/>
      <color rgb="FF000000"/>
      <name val="方正小标宋_GBK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indexed="8"/>
      <name val="宋体"/>
      <charset val="134"/>
    </font>
    <font>
      <sz val="14"/>
      <color indexed="8"/>
      <name val="MingLiU"/>
      <charset val="134"/>
    </font>
    <font>
      <sz val="10"/>
      <color indexed="8"/>
      <name val="MingLiU"/>
      <charset val="134"/>
    </font>
    <font>
      <sz val="9"/>
      <color indexed="8"/>
      <name val="宋体"/>
      <charset val="134"/>
    </font>
    <font>
      <sz val="9"/>
      <color indexed="8"/>
      <name val="MingLiU"/>
      <charset val="134"/>
    </font>
    <font>
      <sz val="8"/>
      <color rgb="FF000000"/>
      <name val="宋体"/>
      <charset val="0"/>
    </font>
    <font>
      <sz val="10"/>
      <color rgb="FF000000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8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16" borderId="10" applyNumberFormat="0" applyAlignment="0" applyProtection="0">
      <alignment vertical="center"/>
    </xf>
    <xf numFmtId="0" fontId="32" fillId="16" borderId="9" applyNumberFormat="0" applyAlignment="0" applyProtection="0">
      <alignment vertical="center"/>
    </xf>
    <xf numFmtId="0" fontId="34" fillId="17" borderId="11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1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right" vertical="center" wrapText="1"/>
    </xf>
    <xf numFmtId="0" fontId="2" fillId="0" borderId="1" xfId="0" applyNumberFormat="1" applyFont="1" applyFill="1" applyBorder="1" applyAlignment="1">
      <alignment horizontal="center" vertical="center" textRotation="255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9" fontId="2" fillId="0" borderId="1" xfId="11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9" fontId="2" fillId="0" borderId="1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10" fontId="2" fillId="0" borderId="1" xfId="11" applyNumberFormat="1" applyFont="1" applyFill="1" applyBorder="1" applyAlignment="1" applyProtection="1">
      <alignment horizontal="center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top" wrapText="1"/>
    </xf>
    <xf numFmtId="0" fontId="2" fillId="0" borderId="7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 wrapText="1"/>
    </xf>
    <xf numFmtId="0" fontId="9" fillId="2" borderId="2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right" vertical="center" wrapText="1"/>
    </xf>
    <xf numFmtId="0" fontId="9" fillId="2" borderId="1" xfId="0" applyNumberFormat="1" applyFont="1" applyFill="1" applyBorder="1" applyAlignment="1">
      <alignment horizontal="center" vertical="center" textRotation="255" wrapText="1"/>
    </xf>
    <xf numFmtId="0" fontId="9" fillId="2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10" fontId="2" fillId="0" borderId="1" xfId="11" applyNumberFormat="1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textRotation="255" wrapText="1"/>
    </xf>
    <xf numFmtId="0" fontId="2" fillId="0" borderId="6" xfId="49" applyNumberFormat="1" applyFont="1" applyFill="1" applyBorder="1" applyAlignment="1">
      <alignment horizontal="center" vertical="center" wrapText="1"/>
    </xf>
    <xf numFmtId="9" fontId="2" fillId="0" borderId="6" xfId="49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9" fillId="2" borderId="6" xfId="0" applyFont="1" applyFill="1" applyBorder="1" applyAlignment="1">
      <alignment horizontal="center" vertical="center" wrapText="1"/>
    </xf>
    <xf numFmtId="9" fontId="9" fillId="2" borderId="1" xfId="0" applyNumberFormat="1" applyFont="1" applyFill="1" applyBorder="1" applyAlignment="1">
      <alignment horizontal="center" vertical="center" wrapText="1"/>
    </xf>
    <xf numFmtId="9" fontId="9" fillId="2" borderId="6" xfId="0" applyNumberFormat="1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top" wrapText="1"/>
    </xf>
    <xf numFmtId="0" fontId="9" fillId="2" borderId="7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center" vertical="top" wrapText="1"/>
    </xf>
    <xf numFmtId="0" fontId="3" fillId="0" borderId="0" xfId="0" applyFont="1" applyFill="1" applyAlignment="1">
      <alignment horizontal="left" vertical="center"/>
    </xf>
    <xf numFmtId="9" fontId="2" fillId="0" borderId="6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right" vertical="center" wrapText="1"/>
    </xf>
    <xf numFmtId="0" fontId="11" fillId="0" borderId="1" xfId="0" applyFont="1" applyFill="1" applyBorder="1" applyAlignment="1">
      <alignment horizontal="right" vertical="center" wrapText="1"/>
    </xf>
    <xf numFmtId="0" fontId="14" fillId="0" borderId="1" xfId="0" applyNumberFormat="1" applyFont="1" applyFill="1" applyBorder="1" applyAlignment="1">
      <alignment horizontal="center" vertical="center" textRotation="255" wrapText="1"/>
    </xf>
    <xf numFmtId="0" fontId="9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9" fontId="17" fillId="0" borderId="1" xfId="0" applyNumberFormat="1" applyFont="1" applyFill="1" applyBorder="1" applyAlignment="1">
      <alignment horizontal="center" vertical="center" wrapText="1"/>
    </xf>
    <xf numFmtId="0" fontId="14" fillId="0" borderId="4" xfId="0" applyNumberFormat="1" applyFont="1" applyFill="1" applyBorder="1" applyAlignment="1">
      <alignment horizontal="center" vertical="center" textRotation="255" wrapText="1"/>
    </xf>
    <xf numFmtId="0" fontId="14" fillId="0" borderId="5" xfId="0" applyNumberFormat="1" applyFont="1" applyFill="1" applyBorder="1" applyAlignment="1">
      <alignment horizontal="center" vertical="center" textRotation="255" wrapText="1"/>
    </xf>
    <xf numFmtId="0" fontId="14" fillId="0" borderId="1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9" fontId="18" fillId="0" borderId="1" xfId="0" applyNumberFormat="1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/>
    </xf>
    <xf numFmtId="0" fontId="12" fillId="0" borderId="6" xfId="0" applyFont="1" applyFill="1" applyBorder="1" applyAlignment="1">
      <alignment horizontal="left" vertical="center" wrapText="1"/>
    </xf>
    <xf numFmtId="0" fontId="13" fillId="0" borderId="6" xfId="0" applyFont="1" applyFill="1" applyBorder="1" applyAlignment="1">
      <alignment horizontal="center" vertical="center" wrapText="1"/>
    </xf>
    <xf numFmtId="9" fontId="16" fillId="0" borderId="1" xfId="0" applyNumberFormat="1" applyFont="1" applyFill="1" applyBorder="1" applyAlignment="1">
      <alignment horizontal="center" vertical="center" wrapText="1"/>
    </xf>
    <xf numFmtId="9" fontId="16" fillId="0" borderId="6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21" fillId="0" borderId="6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left" vertical="top" wrapText="1"/>
    </xf>
    <xf numFmtId="0" fontId="17" fillId="0" borderId="7" xfId="0" applyFont="1" applyFill="1" applyBorder="1" applyAlignment="1">
      <alignment horizontal="left" vertical="top" wrapText="1"/>
    </xf>
    <xf numFmtId="0" fontId="17" fillId="0" borderId="3" xfId="0" applyFont="1" applyFill="1" applyBorder="1" applyAlignment="1">
      <alignment horizontal="left" vertical="top" wrapText="1"/>
    </xf>
    <xf numFmtId="0" fontId="21" fillId="0" borderId="2" xfId="0" applyFont="1" applyFill="1" applyBorder="1" applyAlignment="1">
      <alignment horizontal="center" vertical="top" wrapText="1"/>
    </xf>
    <xf numFmtId="0" fontId="21" fillId="0" borderId="7" xfId="0" applyFont="1" applyFill="1" applyBorder="1" applyAlignment="1">
      <alignment horizontal="center" vertical="top" wrapText="1"/>
    </xf>
    <xf numFmtId="0" fontId="21" fillId="0" borderId="3" xfId="0" applyFont="1" applyFill="1" applyBorder="1" applyAlignment="1">
      <alignment horizontal="center" vertical="top" wrapText="1"/>
    </xf>
    <xf numFmtId="0" fontId="22" fillId="0" borderId="2" xfId="0" applyFont="1" applyFill="1" applyBorder="1" applyAlignment="1">
      <alignment horizontal="center" vertical="top" wrapText="1"/>
    </xf>
    <xf numFmtId="0" fontId="22" fillId="0" borderId="7" xfId="0" applyFont="1" applyFill="1" applyBorder="1" applyAlignment="1">
      <alignment horizontal="center" vertical="top" wrapText="1"/>
    </xf>
    <xf numFmtId="0" fontId="22" fillId="0" borderId="3" xfId="0" applyFont="1" applyFill="1" applyBorder="1" applyAlignment="1">
      <alignment horizontal="center" vertical="top" wrapText="1"/>
    </xf>
    <xf numFmtId="0" fontId="6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wrapText="1"/>
    </xf>
    <xf numFmtId="0" fontId="13" fillId="0" borderId="3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4.xml"/><Relationship Id="rId8" Type="http://schemas.openxmlformats.org/officeDocument/2006/relationships/externalLink" Target="externalLinks/externalLink3.xml"/><Relationship Id="rId7" Type="http://schemas.openxmlformats.org/officeDocument/2006/relationships/externalLink" Target="externalLinks/externalLink2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4&#24180;\2024&#24180;&#20132;&#36890;&#34917;&#21161;\2024&#24180;&#20132;&#36890;&#34917;&#21161;&#22235;&#34920;&#19968;&#25253;&#21578;\2024&#24180;&#20132;&#36890;&#34917;&#21161;&#22235;&#24352;&#32489;&#25928;&#34920;(&#30422;&#31456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24&#24180;&#25991;&#20214;&#36164;&#26009;\2024&#24180;&#37329;&#34701;&#25206;&#36139;\&#23567;&#39069;&#20449;&#36151;\24&#24180;&#23567;&#39069;&#36148;&#24687;&#32489;&#25928;&#22235;&#34920;&#19968;&#25253;&#21578;\&#23567;&#39069;&#20449;&#36151;&#36148;&#24687;&#32489;&#25928;&#20116;&#34920;&#65288;&#20462;&#25913;&#21518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24&#24180;&#25991;&#20214;&#36164;&#26009;\2024&#24180;&#37329;&#34701;&#25206;&#36139;\&#32463;&#33829;&#20027;&#20307;\24&#24180;&#32463;&#33829;&#20027;&#20307;&#36148;&#24687;&#22235;&#34920;&#19968;&#25253;&#21578;\&#32489;&#25928;&#22235;&#34920;&#65288;&#32463;&#33829;&#20027;&#20307;&#36148;&#24687;&#65289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4&#24180;&#24230;&#32508;&#21512;&#26448;&#26009;\2024&#24180;&#24230;&#36130;&#25919;&#28041;&#20892;&#25972;&#21512;&#36164;&#37329;&#39033;&#30446;&#35745;&#21010;\&#38215;&#24052;&#21439;2024&#24180;&#32479;&#31609;&#25972;&#21512;&#36130;&#25919;&#28041;&#20892;&#36164;&#37329;&#39033;&#30446;&#23454;&#26045;&#35745;&#21010;\&#36164;&#37329;&#19979;&#36798;\&#31532;&#19968;&#25209;&#27425;&#20132;&#36890;&#34917;&#21161;&#36164;&#37329;&#19979;&#36798;\2024&#24180;&#20132;&#36890;&#34917;&#21161;&#22235;&#24352;&#32489;&#25928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申报表"/>
      <sheetName val="审核表"/>
      <sheetName val="批复"/>
      <sheetName val="监控表1-8月"/>
      <sheetName val="监控表1-11月"/>
      <sheetName val="监控表1-12"/>
      <sheetName val="监控表1-6月"/>
      <sheetName val="自评表"/>
      <sheetName val="Sheet1"/>
    </sheetNames>
    <sheetDataSet>
      <sheetData sheetId="0">
        <row r="3">
          <cell r="D3" t="str">
            <v>2024年镇巴县脱贫户（含监测户）劳动力外出务工一次性交通补助项目</v>
          </cell>
        </row>
        <row r="4">
          <cell r="D4" t="str">
            <v>县农业农村局</v>
          </cell>
        </row>
        <row r="4">
          <cell r="F4" t="str">
            <v>实施单位</v>
          </cell>
        </row>
        <row r="9">
          <cell r="B9" t="str">
            <v>目标1：脱贫户（含三类人群）外出务工一次性交通补助跨省14600人，补助730万元。补助标准：省外500元/人.年。                                                                     目标2：脱贫户（含监测户）外出务工一次性交通费补助（跨省）14600人。</v>
          </cell>
        </row>
        <row r="11">
          <cell r="D11" t="str">
            <v>享受省外务工一次性交通补助人数</v>
          </cell>
        </row>
        <row r="12">
          <cell r="D12" t="str">
            <v>外出务工一次性交通补助发放准确率</v>
          </cell>
        </row>
        <row r="13">
          <cell r="D13" t="str">
            <v>资金在规定时间内下达率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申报1"/>
      <sheetName val="申报2"/>
      <sheetName val="批复1"/>
      <sheetName val="批复2"/>
      <sheetName val="审核1"/>
      <sheetName val="审核2"/>
      <sheetName val="监控1"/>
      <sheetName val="监控2"/>
      <sheetName val="自评表"/>
    </sheetNames>
    <sheetDataSet>
      <sheetData sheetId="0" refreshError="1">
        <row r="2">
          <cell r="D2" t="str">
            <v>2024年镇巴县小额信贷贴息项目</v>
          </cell>
        </row>
        <row r="3">
          <cell r="D3" t="str">
            <v>县乡村振兴局</v>
          </cell>
        </row>
        <row r="3">
          <cell r="F3" t="str">
            <v>各镇（街道办）</v>
          </cell>
        </row>
        <row r="10">
          <cell r="D10" t="str">
            <v>享受贴息脱贫户（监测户）户数</v>
          </cell>
        </row>
        <row r="11">
          <cell r="D11" t="str">
            <v>项目验收结果</v>
          </cell>
        </row>
        <row r="12">
          <cell r="D12" t="str">
            <v>期限</v>
          </cell>
        </row>
        <row r="13">
          <cell r="D13" t="str">
            <v>脱贫户（监测户）贷款贴息金额</v>
          </cell>
        </row>
        <row r="14">
          <cell r="D14" t="str">
            <v>受益脱贫户（监测户）数户均增收</v>
          </cell>
        </row>
        <row r="15">
          <cell r="D15" t="str">
            <v>受益脱贫户（监测户）满意度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表1"/>
      <sheetName val="表2"/>
      <sheetName val="表3"/>
      <sheetName val="表4"/>
      <sheetName val="Sheet1"/>
    </sheetNames>
    <sheetDataSet>
      <sheetData sheetId="0" refreshError="1">
        <row r="3">
          <cell r="D3" t="str">
            <v>2024年度镇巴县农业龙头企业合作社等经营主体贷款贴息项目</v>
          </cell>
        </row>
        <row r="4">
          <cell r="D4" t="str">
            <v>县乡村振兴局</v>
          </cell>
        </row>
        <row r="4">
          <cell r="F4" t="str">
            <v>各镇（街道办）</v>
          </cell>
        </row>
        <row r="9">
          <cell r="B9" t="str">
            <v>目标1：13家经营主体带动364户脱贫户增收，贷款贴息77.2693万元；
目标2：按照镇巴县财政衔接资金支持产业发展奖补办法，对新型经营主体进行贴息奖补。经营主体通过劳务用工、土地流转和产品收购等方式带动364户脱贫户增收，户均年增收2000元以上。
</v>
          </cell>
        </row>
        <row r="11">
          <cell r="D11" t="str">
            <v>农业龙头企业合作社等经营主体贷款贴息金额</v>
          </cell>
        </row>
        <row r="11">
          <cell r="F11" t="str">
            <v>77.2693万元</v>
          </cell>
        </row>
        <row r="12">
          <cell r="D12" t="str">
            <v>项目验收结果</v>
          </cell>
        </row>
        <row r="12">
          <cell r="F12" t="str">
            <v>合格</v>
          </cell>
        </row>
        <row r="13">
          <cell r="D13" t="str">
            <v>经营主体还款及时率</v>
          </cell>
        </row>
        <row r="13">
          <cell r="F13">
            <v>1</v>
          </cell>
        </row>
        <row r="14">
          <cell r="D14" t="str">
            <v>带动脱贫户（监测户）户均增加年经济收入</v>
          </cell>
        </row>
        <row r="14">
          <cell r="F14" t="str">
            <v>≥2000元</v>
          </cell>
        </row>
        <row r="15">
          <cell r="D15" t="str">
            <v>受益脱贫户（监测户）总户数</v>
          </cell>
        </row>
        <row r="15">
          <cell r="F15" t="str">
            <v>≥364户</v>
          </cell>
        </row>
        <row r="16">
          <cell r="D16" t="str">
            <v>受益脱贫户（监测户）满意度</v>
          </cell>
        </row>
        <row r="16">
          <cell r="F16" t="str">
            <v>≥90%</v>
          </cell>
        </row>
      </sheetData>
      <sheetData sheetId="1" refreshError="1"/>
      <sheetData sheetId="2" refreshError="1">
        <row r="6">
          <cell r="H6">
            <v>77.2693</v>
          </cell>
        </row>
        <row r="7">
          <cell r="H7">
            <v>77.2693</v>
          </cell>
        </row>
        <row r="13">
          <cell r="G13">
            <v>1</v>
          </cell>
        </row>
      </sheetData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申报表"/>
      <sheetName val="审核表"/>
      <sheetName val="批复"/>
      <sheetName val="监控表"/>
      <sheetName val="自评表"/>
    </sheetNames>
    <sheetDataSet>
      <sheetData sheetId="0" refreshError="1">
        <row r="4">
          <cell r="D4" t="str">
            <v>县农业农村局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workbookViewId="0">
      <selection activeCell="I3" sqref="I3:K3"/>
    </sheetView>
  </sheetViews>
  <sheetFormatPr defaultColWidth="9" defaultRowHeight="14.25"/>
  <cols>
    <col min="1" max="1" width="3.75" style="1" customWidth="1"/>
    <col min="2" max="2" width="7.25" style="1" customWidth="1"/>
    <col min="3" max="3" width="7.375" style="1" customWidth="1"/>
    <col min="4" max="4" width="16.875" style="1" customWidth="1"/>
    <col min="5" max="5" width="6.375" style="1" customWidth="1"/>
    <col min="6" max="6" width="8.75" style="1" customWidth="1"/>
    <col min="7" max="7" width="12.25" style="1" customWidth="1"/>
    <col min="8" max="8" width="7.25" style="1" customWidth="1"/>
    <col min="9" max="9" width="6.75" style="1" customWidth="1"/>
    <col min="10" max="10" width="5.25" style="1" customWidth="1"/>
    <col min="11" max="11" width="7.25" style="1" customWidth="1"/>
    <col min="12" max="12" width="39.3583333333333" style="1" customWidth="1"/>
    <col min="13" max="16384" width="9" style="1"/>
  </cols>
  <sheetData>
    <row r="1" spans="1:3">
      <c r="A1" s="71" t="s">
        <v>0</v>
      </c>
      <c r="B1" s="71"/>
      <c r="C1" s="71"/>
    </row>
    <row r="2" s="1" customFormat="1" ht="46" customHeight="1" spans="1:11">
      <c r="A2" s="118" t="s">
        <v>1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</row>
    <row r="3" s="1" customFormat="1" ht="32" customHeight="1" spans="1:11">
      <c r="A3" s="77" t="s">
        <v>2</v>
      </c>
      <c r="B3" s="77"/>
      <c r="C3" s="77"/>
      <c r="D3" s="78" t="str">
        <f>[2]申报1!D2</f>
        <v>2024年镇巴县小额信贷贴息项目</v>
      </c>
      <c r="E3" s="78"/>
      <c r="F3" s="78"/>
      <c r="G3" s="79" t="s">
        <v>3</v>
      </c>
      <c r="H3" s="77"/>
      <c r="I3" s="78" t="s">
        <v>4</v>
      </c>
      <c r="J3" s="78"/>
      <c r="K3" s="100"/>
    </row>
    <row r="4" s="1" customFormat="1" ht="32" customHeight="1" spans="1:11">
      <c r="A4" s="77" t="s">
        <v>5</v>
      </c>
      <c r="B4" s="77"/>
      <c r="C4" s="77"/>
      <c r="D4" s="78" t="str">
        <f>[2]申报1!D3</f>
        <v>县乡村振兴局</v>
      </c>
      <c r="E4" s="78"/>
      <c r="F4" s="78"/>
      <c r="G4" s="79" t="s">
        <v>6</v>
      </c>
      <c r="H4" s="77"/>
      <c r="I4" s="78" t="str">
        <f>[2]申报1!F3</f>
        <v>各镇（街道办）</v>
      </c>
      <c r="J4" s="78"/>
      <c r="K4" s="100"/>
    </row>
    <row r="5" s="73" customFormat="1" ht="33" customHeight="1" spans="1:11">
      <c r="A5" s="77" t="s">
        <v>7</v>
      </c>
      <c r="B5" s="77"/>
      <c r="C5" s="77"/>
      <c r="D5" s="77"/>
      <c r="E5" s="106" t="s">
        <v>8</v>
      </c>
      <c r="F5" s="120"/>
      <c r="G5" s="77" t="s">
        <v>9</v>
      </c>
      <c r="H5" s="79" t="s">
        <v>10</v>
      </c>
      <c r="I5" s="79" t="s">
        <v>11</v>
      </c>
      <c r="J5" s="84" t="s">
        <v>12</v>
      </c>
      <c r="K5" s="79" t="s">
        <v>13</v>
      </c>
    </row>
    <row r="6" s="1" customFormat="1" ht="33" customHeight="1" spans="1:11">
      <c r="A6" s="77"/>
      <c r="B6" s="77"/>
      <c r="C6" s="77"/>
      <c r="D6" s="80" t="s">
        <v>14</v>
      </c>
      <c r="E6" s="121">
        <v>579.8103</v>
      </c>
      <c r="F6" s="108"/>
      <c r="G6" s="86">
        <v>1074.8103</v>
      </c>
      <c r="H6" s="77">
        <v>10</v>
      </c>
      <c r="I6" s="102">
        <v>1</v>
      </c>
      <c r="J6" s="86">
        <v>10</v>
      </c>
      <c r="K6" s="102">
        <f>G6/E6</f>
        <v>1.85372750363352</v>
      </c>
    </row>
    <row r="7" s="1" customFormat="1" ht="33" customHeight="1" spans="1:11">
      <c r="A7" s="77"/>
      <c r="B7" s="77"/>
      <c r="C7" s="77"/>
      <c r="D7" s="81" t="s">
        <v>15</v>
      </c>
      <c r="E7" s="121">
        <v>579.8103</v>
      </c>
      <c r="F7" s="108"/>
      <c r="G7" s="86">
        <v>1074.8103</v>
      </c>
      <c r="H7" s="77">
        <v>10</v>
      </c>
      <c r="I7" s="102">
        <v>1</v>
      </c>
      <c r="J7" s="86">
        <v>10</v>
      </c>
      <c r="K7" s="102">
        <f>G7/E7</f>
        <v>1.85372750363352</v>
      </c>
    </row>
    <row r="8" s="1" customFormat="1" ht="33" customHeight="1" spans="1:11">
      <c r="A8" s="77"/>
      <c r="B8" s="77"/>
      <c r="C8" s="77"/>
      <c r="D8" s="82" t="s">
        <v>16</v>
      </c>
      <c r="E8" s="121"/>
      <c r="F8" s="108"/>
      <c r="G8" s="80"/>
      <c r="H8" s="80"/>
      <c r="I8" s="104"/>
      <c r="J8" s="104"/>
      <c r="K8" s="104"/>
    </row>
    <row r="9" s="1" customFormat="1" ht="81" customHeight="1" spans="1:11">
      <c r="A9" s="122" t="s">
        <v>17</v>
      </c>
      <c r="B9" s="78" t="s">
        <v>18</v>
      </c>
      <c r="C9" s="78"/>
      <c r="D9" s="78"/>
      <c r="E9" s="78"/>
      <c r="F9" s="78"/>
      <c r="G9" s="78"/>
      <c r="H9" s="78"/>
      <c r="I9" s="78"/>
      <c r="J9" s="78"/>
      <c r="K9" s="78"/>
    </row>
    <row r="10" s="74" customFormat="1" ht="36" customHeight="1" spans="1:11">
      <c r="A10" s="83" t="s">
        <v>19</v>
      </c>
      <c r="B10" s="77" t="s">
        <v>20</v>
      </c>
      <c r="C10" s="77" t="s">
        <v>21</v>
      </c>
      <c r="D10" s="77" t="s">
        <v>22</v>
      </c>
      <c r="E10" s="79" t="s">
        <v>10</v>
      </c>
      <c r="F10" s="84" t="s">
        <v>23</v>
      </c>
      <c r="G10" s="77" t="s">
        <v>24</v>
      </c>
      <c r="H10" s="79" t="s">
        <v>12</v>
      </c>
      <c r="I10" s="106" t="s">
        <v>25</v>
      </c>
      <c r="J10" s="107"/>
      <c r="K10" s="108"/>
    </row>
    <row r="11" s="1" customFormat="1" ht="39" customHeight="1" spans="1:11">
      <c r="A11" s="83"/>
      <c r="B11" s="83" t="s">
        <v>26</v>
      </c>
      <c r="C11" s="77" t="s">
        <v>27</v>
      </c>
      <c r="D11" s="85" t="str">
        <f>[2]申报1!D10</f>
        <v>享受贴息脱贫户（监测户）户数</v>
      </c>
      <c r="E11" s="86">
        <v>15</v>
      </c>
      <c r="F11" s="85" t="s">
        <v>28</v>
      </c>
      <c r="G11" s="87">
        <v>7592</v>
      </c>
      <c r="H11" s="86">
        <v>15</v>
      </c>
      <c r="I11" s="109" t="s">
        <v>29</v>
      </c>
      <c r="J11" s="110"/>
      <c r="K11" s="111"/>
    </row>
    <row r="12" s="1" customFormat="1" ht="39" customHeight="1" spans="1:11">
      <c r="A12" s="83"/>
      <c r="B12" s="83"/>
      <c r="C12" s="77" t="s">
        <v>30</v>
      </c>
      <c r="D12" s="85" t="str">
        <f>[2]申报1!D11</f>
        <v>项目验收结果</v>
      </c>
      <c r="E12" s="86">
        <v>15</v>
      </c>
      <c r="F12" s="85" t="s">
        <v>31</v>
      </c>
      <c r="G12" s="87" t="str">
        <f t="shared" ref="G12:G15" si="0">F12</f>
        <v>合格</v>
      </c>
      <c r="H12" s="86">
        <v>15</v>
      </c>
      <c r="I12" s="112"/>
      <c r="J12" s="113"/>
      <c r="K12" s="114"/>
    </row>
    <row r="13" s="1" customFormat="1" ht="39" customHeight="1" spans="1:11">
      <c r="A13" s="83"/>
      <c r="B13" s="83"/>
      <c r="C13" s="77" t="s">
        <v>32</v>
      </c>
      <c r="D13" s="85" t="str">
        <f>[2]申报1!D12</f>
        <v>期限</v>
      </c>
      <c r="E13" s="86">
        <v>10</v>
      </c>
      <c r="F13" s="85" t="s">
        <v>33</v>
      </c>
      <c r="G13" s="87" t="str">
        <f t="shared" si="0"/>
        <v>1年</v>
      </c>
      <c r="H13" s="86">
        <v>10</v>
      </c>
      <c r="I13" s="112"/>
      <c r="J13" s="113"/>
      <c r="K13" s="114"/>
    </row>
    <row r="14" s="1" customFormat="1" ht="39" customHeight="1" spans="1:11">
      <c r="A14" s="83"/>
      <c r="B14" s="83"/>
      <c r="C14" s="77" t="s">
        <v>34</v>
      </c>
      <c r="D14" s="85" t="str">
        <f>[2]申报1!D13</f>
        <v>脱贫户（监测户）贷款贴息金额</v>
      </c>
      <c r="E14" s="86">
        <v>10</v>
      </c>
      <c r="F14" s="85" t="s">
        <v>35</v>
      </c>
      <c r="G14" s="86" t="s">
        <v>36</v>
      </c>
      <c r="H14" s="86">
        <v>9</v>
      </c>
      <c r="I14" s="109" t="s">
        <v>29</v>
      </c>
      <c r="J14" s="110"/>
      <c r="K14" s="111"/>
    </row>
    <row r="15" s="1" customFormat="1" ht="39" customHeight="1" spans="1:11">
      <c r="A15" s="83"/>
      <c r="B15" s="123" t="s">
        <v>37</v>
      </c>
      <c r="C15" s="77" t="s">
        <v>38</v>
      </c>
      <c r="D15" s="85" t="str">
        <f>[2]申报1!D14</f>
        <v>受益脱贫户（监测户）数户均增收</v>
      </c>
      <c r="E15" s="86">
        <v>30</v>
      </c>
      <c r="F15" s="85" t="s">
        <v>39</v>
      </c>
      <c r="G15" s="87" t="str">
        <f t="shared" si="0"/>
        <v>≥2000元</v>
      </c>
      <c r="H15" s="86">
        <v>29</v>
      </c>
      <c r="I15" s="112"/>
      <c r="J15" s="113"/>
      <c r="K15" s="114"/>
    </row>
    <row r="16" s="1" customFormat="1" ht="39" customHeight="1" spans="1:11">
      <c r="A16" s="83"/>
      <c r="B16" s="92" t="s">
        <v>40</v>
      </c>
      <c r="C16" s="93" t="s">
        <v>41</v>
      </c>
      <c r="D16" s="85" t="str">
        <f>[2]申报1!D15</f>
        <v>受益脱贫户（监测户）满意度</v>
      </c>
      <c r="E16" s="86">
        <v>10</v>
      </c>
      <c r="F16" s="85" t="s">
        <v>42</v>
      </c>
      <c r="G16" s="89">
        <v>0.99</v>
      </c>
      <c r="H16" s="86">
        <v>10</v>
      </c>
      <c r="I16" s="112"/>
      <c r="J16" s="113"/>
      <c r="K16" s="114"/>
    </row>
    <row r="17" s="1" customFormat="1" ht="36" customHeight="1" spans="1:11">
      <c r="A17" s="95" t="s">
        <v>43</v>
      </c>
      <c r="B17" s="96"/>
      <c r="C17" s="96"/>
      <c r="D17" s="97"/>
      <c r="E17" s="98">
        <v>100</v>
      </c>
      <c r="F17" s="99"/>
      <c r="G17" s="99"/>
      <c r="H17" s="98">
        <v>98</v>
      </c>
      <c r="I17" s="115"/>
      <c r="J17" s="116"/>
      <c r="K17" s="117"/>
    </row>
  </sheetData>
  <mergeCells count="27">
    <mergeCell ref="A1:C1"/>
    <mergeCell ref="A2:K2"/>
    <mergeCell ref="A3:C3"/>
    <mergeCell ref="D3:F3"/>
    <mergeCell ref="G3:H3"/>
    <mergeCell ref="I3:K3"/>
    <mergeCell ref="A4:C4"/>
    <mergeCell ref="D4:F4"/>
    <mergeCell ref="G4:H4"/>
    <mergeCell ref="I4:K4"/>
    <mergeCell ref="E5:F5"/>
    <mergeCell ref="E6:F6"/>
    <mergeCell ref="E7:F7"/>
    <mergeCell ref="E8:F8"/>
    <mergeCell ref="B9:K9"/>
    <mergeCell ref="I10:K10"/>
    <mergeCell ref="I11:K11"/>
    <mergeCell ref="I12:K12"/>
    <mergeCell ref="I13:K13"/>
    <mergeCell ref="I14:K14"/>
    <mergeCell ref="I15:K15"/>
    <mergeCell ref="I16:K16"/>
    <mergeCell ref="A17:D17"/>
    <mergeCell ref="I17:K17"/>
    <mergeCell ref="A10:A16"/>
    <mergeCell ref="B11:B14"/>
    <mergeCell ref="A5:C8"/>
  </mergeCells>
  <printOptions horizontalCentered="1"/>
  <pageMargins left="0.393055555555556" right="0.393055555555556" top="0.393055555555556" bottom="0.393055555555556" header="0" footer="0.196527777777778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workbookViewId="0">
      <selection activeCell="I3" sqref="I3:K3"/>
    </sheetView>
  </sheetViews>
  <sheetFormatPr defaultColWidth="9" defaultRowHeight="14.25"/>
  <cols>
    <col min="1" max="1" width="3.75" style="1" customWidth="1"/>
    <col min="2" max="2" width="7.25" style="1" customWidth="1"/>
    <col min="3" max="3" width="7.75" style="1" customWidth="1"/>
    <col min="4" max="4" width="14.875" style="1" customWidth="1"/>
    <col min="5" max="5" width="5.375" style="1" customWidth="1"/>
    <col min="6" max="6" width="8" style="1" customWidth="1"/>
    <col min="7" max="7" width="12.25" style="1" customWidth="1"/>
    <col min="8" max="8" width="7.25" style="1" customWidth="1"/>
    <col min="9" max="9" width="6.75" style="1" customWidth="1"/>
    <col min="10" max="10" width="5.25" style="1" customWidth="1"/>
    <col min="11" max="11" width="7.25" style="1" customWidth="1"/>
    <col min="12" max="16384" width="9" style="1"/>
  </cols>
  <sheetData>
    <row r="1" spans="1:3">
      <c r="A1" s="71" t="s">
        <v>44</v>
      </c>
      <c r="B1" s="71"/>
      <c r="C1" s="71"/>
    </row>
    <row r="2" s="1" customFormat="1" ht="38" customHeight="1" spans="1:11">
      <c r="A2" s="75" t="s">
        <v>1</v>
      </c>
      <c r="B2" s="76"/>
      <c r="C2" s="76"/>
      <c r="D2" s="76"/>
      <c r="E2" s="76"/>
      <c r="F2" s="76"/>
      <c r="G2" s="76"/>
      <c r="H2" s="76"/>
      <c r="I2" s="76"/>
      <c r="J2" s="76"/>
      <c r="K2" s="76"/>
    </row>
    <row r="3" s="1" customFormat="1" ht="37" customHeight="1" spans="1:11">
      <c r="A3" s="77" t="s">
        <v>2</v>
      </c>
      <c r="B3" s="77"/>
      <c r="C3" s="77"/>
      <c r="D3" s="78" t="str">
        <f>[3]表1!D3</f>
        <v>2024年度镇巴县农业龙头企业合作社等经营主体贷款贴息项目</v>
      </c>
      <c r="E3" s="78"/>
      <c r="F3" s="78"/>
      <c r="G3" s="79" t="s">
        <v>3</v>
      </c>
      <c r="H3" s="77"/>
      <c r="I3" s="78" t="s">
        <v>4</v>
      </c>
      <c r="J3" s="78"/>
      <c r="K3" s="100"/>
    </row>
    <row r="4" s="1" customFormat="1" ht="34" customHeight="1" spans="1:11">
      <c r="A4" s="77" t="s">
        <v>5</v>
      </c>
      <c r="B4" s="77"/>
      <c r="C4" s="77"/>
      <c r="D4" s="78" t="str">
        <f>[3]表1!D4</f>
        <v>县乡村振兴局</v>
      </c>
      <c r="E4" s="78"/>
      <c r="F4" s="78"/>
      <c r="G4" s="79" t="s">
        <v>6</v>
      </c>
      <c r="H4" s="77"/>
      <c r="I4" s="78" t="str">
        <f>[3]表1!F4</f>
        <v>各镇（街道办）</v>
      </c>
      <c r="J4" s="78"/>
      <c r="K4" s="100"/>
    </row>
    <row r="5" s="73" customFormat="1" ht="34" customHeight="1" spans="1:11">
      <c r="A5" s="77" t="s">
        <v>7</v>
      </c>
      <c r="B5" s="77"/>
      <c r="C5" s="77"/>
      <c r="D5" s="77"/>
      <c r="E5" s="79" t="s">
        <v>8</v>
      </c>
      <c r="F5" s="79"/>
      <c r="G5" s="77" t="s">
        <v>9</v>
      </c>
      <c r="H5" s="79" t="s">
        <v>10</v>
      </c>
      <c r="I5" s="79" t="s">
        <v>11</v>
      </c>
      <c r="J5" s="84" t="s">
        <v>12</v>
      </c>
      <c r="K5" s="101" t="s">
        <v>13</v>
      </c>
    </row>
    <row r="6" s="1" customFormat="1" ht="34" customHeight="1" spans="1:11">
      <c r="A6" s="77"/>
      <c r="B6" s="77"/>
      <c r="C6" s="77"/>
      <c r="D6" s="80" t="s">
        <v>14</v>
      </c>
      <c r="E6" s="77">
        <f>[3]表3!H6</f>
        <v>77.2693</v>
      </c>
      <c r="F6" s="77"/>
      <c r="G6" s="77">
        <v>84.5393</v>
      </c>
      <c r="H6" s="77">
        <v>10</v>
      </c>
      <c r="I6" s="102">
        <v>1</v>
      </c>
      <c r="J6" s="86">
        <v>10</v>
      </c>
      <c r="K6" s="103">
        <f>G6/E6</f>
        <v>1.09408652595533</v>
      </c>
    </row>
    <row r="7" s="1" customFormat="1" ht="34" customHeight="1" spans="1:11">
      <c r="A7" s="77"/>
      <c r="B7" s="77"/>
      <c r="C7" s="77"/>
      <c r="D7" s="81" t="s">
        <v>15</v>
      </c>
      <c r="E7" s="77">
        <f>[3]表3!H7</f>
        <v>77.2693</v>
      </c>
      <c r="F7" s="77"/>
      <c r="G7" s="77">
        <v>84.5393</v>
      </c>
      <c r="H7" s="77">
        <v>10</v>
      </c>
      <c r="I7" s="102">
        <v>1</v>
      </c>
      <c r="J7" s="86">
        <v>10</v>
      </c>
      <c r="K7" s="103">
        <f>G7/E7</f>
        <v>1.09408652595533</v>
      </c>
    </row>
    <row r="8" s="1" customFormat="1" ht="34" customHeight="1" spans="1:11">
      <c r="A8" s="77"/>
      <c r="B8" s="77"/>
      <c r="C8" s="77"/>
      <c r="D8" s="82" t="s">
        <v>16</v>
      </c>
      <c r="E8" s="77"/>
      <c r="F8" s="77"/>
      <c r="G8" s="80"/>
      <c r="H8" s="80"/>
      <c r="I8" s="104"/>
      <c r="J8" s="104"/>
      <c r="K8" s="105"/>
    </row>
    <row r="9" s="1" customFormat="1" ht="78" customHeight="1" spans="1:11">
      <c r="A9" s="83" t="s">
        <v>17</v>
      </c>
      <c r="B9" s="78" t="str">
        <f>[3]表1!B9</f>
        <v>目标1：13家经营主体带动364户脱贫户增收，贷款贴息77.2693万元；
目标2：按照镇巴县财政衔接资金支持产业发展奖补办法，对新型经营主体进行贴息奖补。经营主体通过劳务用工、土地流转和产品收购等方式带动364户脱贫户增收，户均年增收2000元以上。
</v>
      </c>
      <c r="C9" s="78"/>
      <c r="D9" s="78"/>
      <c r="E9" s="78"/>
      <c r="F9" s="78"/>
      <c r="G9" s="78"/>
      <c r="H9" s="78"/>
      <c r="I9" s="78"/>
      <c r="J9" s="78"/>
      <c r="K9" s="78"/>
    </row>
    <row r="10" s="74" customFormat="1" ht="45" customHeight="1" spans="1:11">
      <c r="A10" s="83" t="s">
        <v>19</v>
      </c>
      <c r="B10" s="77" t="s">
        <v>20</v>
      </c>
      <c r="C10" s="77" t="s">
        <v>21</v>
      </c>
      <c r="D10" s="77" t="s">
        <v>22</v>
      </c>
      <c r="E10" s="79" t="s">
        <v>10</v>
      </c>
      <c r="F10" s="84" t="s">
        <v>45</v>
      </c>
      <c r="G10" s="77" t="s">
        <v>24</v>
      </c>
      <c r="H10" s="79" t="s">
        <v>12</v>
      </c>
      <c r="I10" s="106" t="s">
        <v>46</v>
      </c>
      <c r="J10" s="107"/>
      <c r="K10" s="108"/>
    </row>
    <row r="11" s="1" customFormat="1" ht="51" customHeight="1" spans="1:11">
      <c r="A11" s="83"/>
      <c r="B11" s="83" t="s">
        <v>26</v>
      </c>
      <c r="C11" s="77" t="s">
        <v>27</v>
      </c>
      <c r="D11" s="85" t="str">
        <f>[3]表1!D11</f>
        <v>农业龙头企业合作社等经营主体贷款贴息金额</v>
      </c>
      <c r="E11" s="86">
        <v>10</v>
      </c>
      <c r="F11" s="87" t="str">
        <f>[3]表1!F11</f>
        <v>77.2693万元</v>
      </c>
      <c r="G11" s="87" t="s">
        <v>47</v>
      </c>
      <c r="H11" s="86">
        <v>10</v>
      </c>
      <c r="I11" s="109" t="s">
        <v>48</v>
      </c>
      <c r="J11" s="110"/>
      <c r="K11" s="111"/>
    </row>
    <row r="12" s="1" customFormat="1" ht="51" customHeight="1" spans="1:11">
      <c r="A12" s="83"/>
      <c r="B12" s="83"/>
      <c r="C12" s="77" t="s">
        <v>30</v>
      </c>
      <c r="D12" s="85" t="str">
        <f>[3]表1!D12</f>
        <v>项目验收结果</v>
      </c>
      <c r="E12" s="86">
        <v>20</v>
      </c>
      <c r="F12" s="87" t="str">
        <f>[3]表1!F12</f>
        <v>合格</v>
      </c>
      <c r="G12" s="88" t="str">
        <f>F12</f>
        <v>合格</v>
      </c>
      <c r="H12" s="86">
        <v>20</v>
      </c>
      <c r="I12" s="112"/>
      <c r="J12" s="113"/>
      <c r="K12" s="114"/>
    </row>
    <row r="13" s="1" customFormat="1" ht="51" customHeight="1" spans="1:11">
      <c r="A13" s="83"/>
      <c r="B13" s="83"/>
      <c r="C13" s="77" t="s">
        <v>32</v>
      </c>
      <c r="D13" s="85" t="str">
        <f>[3]表1!D13</f>
        <v>经营主体还款及时率</v>
      </c>
      <c r="E13" s="86">
        <v>20</v>
      </c>
      <c r="F13" s="89">
        <f>[3]表1!F13</f>
        <v>1</v>
      </c>
      <c r="G13" s="89">
        <f>[3]表3!G13</f>
        <v>1</v>
      </c>
      <c r="H13" s="86">
        <v>20</v>
      </c>
      <c r="I13" s="112"/>
      <c r="J13" s="113"/>
      <c r="K13" s="114"/>
    </row>
    <row r="14" s="1" customFormat="1" ht="51" customHeight="1" spans="1:11">
      <c r="A14" s="83"/>
      <c r="B14" s="90" t="s">
        <v>37</v>
      </c>
      <c r="C14" s="77" t="s">
        <v>49</v>
      </c>
      <c r="D14" s="85" t="str">
        <f>[3]表1!D14</f>
        <v>带动脱贫户（监测户）户均增加年经济收入</v>
      </c>
      <c r="E14" s="86">
        <v>15</v>
      </c>
      <c r="F14" s="87" t="str">
        <f>[3]表1!F14</f>
        <v>≥2000元</v>
      </c>
      <c r="G14" s="88" t="str">
        <f>F14</f>
        <v>≥2000元</v>
      </c>
      <c r="H14" s="86">
        <v>14</v>
      </c>
      <c r="I14" s="112"/>
      <c r="J14" s="113"/>
      <c r="K14" s="114"/>
    </row>
    <row r="15" s="1" customFormat="1" ht="51" customHeight="1" spans="1:11">
      <c r="A15" s="83"/>
      <c r="B15" s="91"/>
      <c r="C15" s="77" t="s">
        <v>38</v>
      </c>
      <c r="D15" s="85" t="str">
        <f>[3]表1!D15</f>
        <v>受益脱贫户（监测户）总户数</v>
      </c>
      <c r="E15" s="86">
        <v>15</v>
      </c>
      <c r="F15" s="87" t="str">
        <f>[3]表1!F15</f>
        <v>≥364户</v>
      </c>
      <c r="G15" s="88" t="s">
        <v>50</v>
      </c>
      <c r="H15" s="86">
        <v>14</v>
      </c>
      <c r="I15" s="109" t="s">
        <v>48</v>
      </c>
      <c r="J15" s="110"/>
      <c r="K15" s="111"/>
    </row>
    <row r="16" s="1" customFormat="1" ht="51" customHeight="1" spans="1:11">
      <c r="A16" s="83"/>
      <c r="B16" s="92" t="s">
        <v>40</v>
      </c>
      <c r="C16" s="93" t="s">
        <v>41</v>
      </c>
      <c r="D16" s="85" t="str">
        <f>[3]表1!D16</f>
        <v>受益脱贫户（监测户）满意度</v>
      </c>
      <c r="E16" s="86">
        <v>10</v>
      </c>
      <c r="F16" s="87" t="str">
        <f>[3]表1!F16</f>
        <v>≥90%</v>
      </c>
      <c r="G16" s="94">
        <v>0.98</v>
      </c>
      <c r="H16" s="86">
        <v>10</v>
      </c>
      <c r="I16" s="112"/>
      <c r="J16" s="113"/>
      <c r="K16" s="114"/>
    </row>
    <row r="17" s="1" customFormat="1" ht="35" customHeight="1" spans="1:11">
      <c r="A17" s="95" t="s">
        <v>43</v>
      </c>
      <c r="B17" s="96"/>
      <c r="C17" s="96"/>
      <c r="D17" s="97"/>
      <c r="E17" s="98">
        <v>100</v>
      </c>
      <c r="F17" s="99"/>
      <c r="G17" s="99"/>
      <c r="H17" s="98">
        <v>98</v>
      </c>
      <c r="I17" s="115"/>
      <c r="J17" s="116"/>
      <c r="K17" s="117"/>
    </row>
  </sheetData>
  <mergeCells count="28">
    <mergeCell ref="A1:C1"/>
    <mergeCell ref="A2:K2"/>
    <mergeCell ref="A3:C3"/>
    <mergeCell ref="D3:F3"/>
    <mergeCell ref="G3:H3"/>
    <mergeCell ref="I3:K3"/>
    <mergeCell ref="A4:C4"/>
    <mergeCell ref="D4:F4"/>
    <mergeCell ref="G4:H4"/>
    <mergeCell ref="I4:K4"/>
    <mergeCell ref="E5:F5"/>
    <mergeCell ref="E6:F6"/>
    <mergeCell ref="E7:F7"/>
    <mergeCell ref="E8:F8"/>
    <mergeCell ref="B9:K9"/>
    <mergeCell ref="I10:K10"/>
    <mergeCell ref="I11:K11"/>
    <mergeCell ref="I12:K12"/>
    <mergeCell ref="I13:K13"/>
    <mergeCell ref="I14:K14"/>
    <mergeCell ref="I15:K15"/>
    <mergeCell ref="I16:K16"/>
    <mergeCell ref="A17:D17"/>
    <mergeCell ref="I17:K17"/>
    <mergeCell ref="A10:A16"/>
    <mergeCell ref="B11:B13"/>
    <mergeCell ref="B14:B15"/>
    <mergeCell ref="A5:C8"/>
  </mergeCells>
  <printOptions horizontalCentered="1"/>
  <pageMargins left="0.393055555555556" right="0.393055555555556" top="0.393055555555556" bottom="0.393055555555556" header="0" footer="0.196527777777778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view="pageBreakPreview" zoomScaleNormal="100" zoomScaleSheetLayoutView="100" workbookViewId="0">
      <selection activeCell="A3" sqref="A3:K3"/>
    </sheetView>
  </sheetViews>
  <sheetFormatPr defaultColWidth="9.55" defaultRowHeight="14.25"/>
  <cols>
    <col min="1" max="1" width="9.18333333333333" style="1" customWidth="1"/>
    <col min="2" max="2" width="8" style="1" customWidth="1"/>
    <col min="3" max="3" width="8.40833333333333" style="1" customWidth="1"/>
    <col min="4" max="4" width="20.8166666666667" style="1" customWidth="1"/>
    <col min="5" max="5" width="6.06666666666667" style="1" customWidth="1"/>
    <col min="6" max="6" width="7.71666666666667" style="1" customWidth="1"/>
    <col min="7" max="7" width="13.5166666666667" style="1" customWidth="1"/>
    <col min="8" max="8" width="7.58333333333333" style="1" customWidth="1"/>
    <col min="9" max="9" width="9" style="1" customWidth="1"/>
    <col min="10" max="10" width="5.925" style="1" customWidth="1"/>
    <col min="11" max="11" width="8.36666666666667" style="1" customWidth="1"/>
    <col min="12" max="32" width="9.925" style="1"/>
    <col min="33" max="16384" width="9.55" style="1"/>
  </cols>
  <sheetData>
    <row r="1" spans="1:3">
      <c r="A1" s="71" t="s">
        <v>51</v>
      </c>
      <c r="B1" s="71"/>
      <c r="C1" s="71"/>
    </row>
    <row r="2" s="1" customFormat="1" ht="31" customHeight="1" spans="1:11">
      <c r="A2" s="6" t="s">
        <v>52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s="1" customFormat="1" ht="27" customHeight="1" spans="1:11">
      <c r="A3" s="8" t="s">
        <v>53</v>
      </c>
      <c r="B3" s="8"/>
      <c r="C3" s="8"/>
      <c r="D3" s="8"/>
      <c r="E3" s="8"/>
      <c r="F3" s="8"/>
      <c r="G3" s="8"/>
      <c r="H3" s="8"/>
      <c r="I3" s="8"/>
      <c r="J3" s="8"/>
      <c r="K3" s="8"/>
    </row>
    <row r="4" s="2" customFormat="1" ht="30" customHeight="1" spans="1:11">
      <c r="A4" s="9" t="s">
        <v>2</v>
      </c>
      <c r="B4" s="9"/>
      <c r="C4" s="9"/>
      <c r="D4" s="9" t="str">
        <f>[1]申报表!D3</f>
        <v>2024年镇巴县脱贫户（含监测户）劳动力外出务工一次性交通补助项目</v>
      </c>
      <c r="E4" s="9"/>
      <c r="F4" s="9"/>
      <c r="G4" s="9" t="s">
        <v>3</v>
      </c>
      <c r="H4" s="9"/>
      <c r="I4" s="9" t="s">
        <v>54</v>
      </c>
      <c r="J4" s="9"/>
      <c r="K4" s="21"/>
    </row>
    <row r="5" s="2" customFormat="1" ht="30" customHeight="1" spans="1:11">
      <c r="A5" s="9" t="s">
        <v>5</v>
      </c>
      <c r="B5" s="9"/>
      <c r="C5" s="9"/>
      <c r="D5" s="9" t="str">
        <f>[1]申报表!D4</f>
        <v>县农业农村局</v>
      </c>
      <c r="E5" s="9"/>
      <c r="F5" s="9"/>
      <c r="G5" s="9" t="s">
        <v>6</v>
      </c>
      <c r="H5" s="9"/>
      <c r="I5" s="9" t="str">
        <f>[1]申报表!F4</f>
        <v>实施单位</v>
      </c>
      <c r="J5" s="9"/>
      <c r="K5" s="21"/>
    </row>
    <row r="6" s="3" customFormat="1" ht="30" customHeight="1" spans="1:11">
      <c r="A6" s="9" t="s">
        <v>7</v>
      </c>
      <c r="B6" s="9"/>
      <c r="C6" s="9"/>
      <c r="D6" s="9"/>
      <c r="E6" s="9" t="s">
        <v>8</v>
      </c>
      <c r="F6" s="9"/>
      <c r="G6" s="9" t="s">
        <v>55</v>
      </c>
      <c r="H6" s="9" t="s">
        <v>10</v>
      </c>
      <c r="I6" s="9" t="s">
        <v>11</v>
      </c>
      <c r="J6" s="9" t="s">
        <v>12</v>
      </c>
      <c r="K6" s="21" t="s">
        <v>56</v>
      </c>
    </row>
    <row r="7" s="2" customFormat="1" ht="30" customHeight="1" spans="1:11">
      <c r="A7" s="9"/>
      <c r="B7" s="9"/>
      <c r="C7" s="9"/>
      <c r="D7" s="10" t="s">
        <v>14</v>
      </c>
      <c r="E7" s="9">
        <v>730</v>
      </c>
      <c r="F7" s="9"/>
      <c r="G7" s="9">
        <v>741.95</v>
      </c>
      <c r="H7" s="9">
        <v>10</v>
      </c>
      <c r="I7" s="19">
        <v>1</v>
      </c>
      <c r="J7" s="9">
        <f>H7*I7</f>
        <v>10</v>
      </c>
      <c r="K7" s="72">
        <f>G7/E7</f>
        <v>1.0163698630137</v>
      </c>
    </row>
    <row r="8" s="2" customFormat="1" ht="30" customHeight="1" spans="1:11">
      <c r="A8" s="9"/>
      <c r="B8" s="9"/>
      <c r="C8" s="9"/>
      <c r="D8" s="13" t="s">
        <v>15</v>
      </c>
      <c r="E8" s="9">
        <v>730</v>
      </c>
      <c r="F8" s="9"/>
      <c r="G8" s="9">
        <v>741.95</v>
      </c>
      <c r="H8" s="9">
        <v>10</v>
      </c>
      <c r="I8" s="19">
        <v>1</v>
      </c>
      <c r="J8" s="9">
        <f>H8*I8</f>
        <v>10</v>
      </c>
      <c r="K8" s="72">
        <f>G8/E8</f>
        <v>1.0163698630137</v>
      </c>
    </row>
    <row r="9" s="2" customFormat="1" ht="30" customHeight="1" spans="1:11">
      <c r="A9" s="9"/>
      <c r="B9" s="9"/>
      <c r="C9" s="9"/>
      <c r="D9" s="13" t="s">
        <v>16</v>
      </c>
      <c r="E9" s="9"/>
      <c r="F9" s="9"/>
      <c r="G9" s="10"/>
      <c r="H9" s="10"/>
      <c r="I9" s="15"/>
      <c r="J9" s="15"/>
      <c r="K9" s="27"/>
    </row>
    <row r="10" s="2" customFormat="1" ht="57" customHeight="1" spans="1:11">
      <c r="A10" s="14" t="s">
        <v>17</v>
      </c>
      <c r="B10" s="15" t="str">
        <f>[1]申报表!B9</f>
        <v>目标1：脱贫户（含三类人群）外出务工一次性交通补助跨省14600人，补助730万元。补助标准：省外500元/人.年。                                                                     目标2：脱贫户（含监测户）外出务工一次性交通费补助（跨省）14600人。</v>
      </c>
      <c r="C10" s="15"/>
      <c r="D10" s="15"/>
      <c r="E10" s="15"/>
      <c r="F10" s="15"/>
      <c r="G10" s="15"/>
      <c r="H10" s="15"/>
      <c r="I10" s="15"/>
      <c r="J10" s="15"/>
      <c r="K10" s="27"/>
    </row>
    <row r="11" s="4" customFormat="1" ht="35" customHeight="1" spans="1:11">
      <c r="A11" s="14" t="s">
        <v>19</v>
      </c>
      <c r="B11" s="9" t="s">
        <v>20</v>
      </c>
      <c r="C11" s="9" t="s">
        <v>21</v>
      </c>
      <c r="D11" s="9" t="s">
        <v>22</v>
      </c>
      <c r="E11" s="9" t="s">
        <v>10</v>
      </c>
      <c r="F11" s="9" t="s">
        <v>23</v>
      </c>
      <c r="G11" s="9" t="s">
        <v>57</v>
      </c>
      <c r="H11" s="9" t="s">
        <v>12</v>
      </c>
      <c r="I11" s="28" t="s">
        <v>25</v>
      </c>
      <c r="J11" s="29"/>
      <c r="K11" s="30"/>
    </row>
    <row r="12" s="2" customFormat="1" ht="35" customHeight="1" spans="1:11">
      <c r="A12" s="14"/>
      <c r="B12" s="14" t="s">
        <v>26</v>
      </c>
      <c r="C12" s="9" t="s">
        <v>27</v>
      </c>
      <c r="D12" s="9" t="str">
        <f>[1]申报表!D11</f>
        <v>享受省外务工一次性交通补助人数</v>
      </c>
      <c r="E12" s="9">
        <v>15</v>
      </c>
      <c r="F12" s="16">
        <v>14600</v>
      </c>
      <c r="G12" s="16">
        <v>14839</v>
      </c>
      <c r="H12" s="9">
        <v>14</v>
      </c>
      <c r="I12" s="31"/>
      <c r="J12" s="32"/>
      <c r="K12" s="33"/>
    </row>
    <row r="13" s="2" customFormat="1" ht="35" customHeight="1" spans="1:11">
      <c r="A13" s="14"/>
      <c r="B13" s="14"/>
      <c r="C13" s="9" t="s">
        <v>30</v>
      </c>
      <c r="D13" s="9" t="str">
        <f>[1]申报表!D12</f>
        <v>外出务工一次性交通补助发放准确率</v>
      </c>
      <c r="E13" s="9">
        <v>15</v>
      </c>
      <c r="F13" s="17">
        <v>1</v>
      </c>
      <c r="G13" s="19">
        <v>1</v>
      </c>
      <c r="H13" s="9">
        <v>15</v>
      </c>
      <c r="I13" s="31"/>
      <c r="J13" s="32"/>
      <c r="K13" s="33"/>
    </row>
    <row r="14" s="2" customFormat="1" ht="35" customHeight="1" spans="1:11">
      <c r="A14" s="14"/>
      <c r="B14" s="14"/>
      <c r="C14" s="22" t="s">
        <v>32</v>
      </c>
      <c r="D14" s="9" t="str">
        <f>[1]申报表!D13</f>
        <v>资金在规定时间内下达率</v>
      </c>
      <c r="E14" s="9">
        <v>10</v>
      </c>
      <c r="F14" s="19">
        <v>1</v>
      </c>
      <c r="G14" s="19">
        <v>1</v>
      </c>
      <c r="H14" s="9">
        <v>10</v>
      </c>
      <c r="I14" s="31"/>
      <c r="J14" s="32"/>
      <c r="K14" s="33"/>
    </row>
    <row r="15" s="2" customFormat="1" ht="35" customHeight="1" spans="1:11">
      <c r="A15" s="14"/>
      <c r="B15" s="14"/>
      <c r="C15" s="9" t="s">
        <v>34</v>
      </c>
      <c r="D15" s="9" t="s">
        <v>58</v>
      </c>
      <c r="E15" s="9">
        <v>10</v>
      </c>
      <c r="F15" s="21" t="s">
        <v>59</v>
      </c>
      <c r="G15" s="21" t="s">
        <v>59</v>
      </c>
      <c r="H15" s="9">
        <v>10</v>
      </c>
      <c r="I15" s="31"/>
      <c r="J15" s="32"/>
      <c r="K15" s="33"/>
    </row>
    <row r="16" s="2" customFormat="1" ht="35" customHeight="1" spans="1:11">
      <c r="A16" s="14"/>
      <c r="B16" s="14"/>
      <c r="C16" s="9"/>
      <c r="D16" s="10" t="s">
        <v>60</v>
      </c>
      <c r="E16" s="9">
        <v>10</v>
      </c>
      <c r="F16" s="9">
        <v>730</v>
      </c>
      <c r="G16" s="9">
        <v>741.95</v>
      </c>
      <c r="H16" s="9">
        <v>9</v>
      </c>
      <c r="I16" s="31"/>
      <c r="J16" s="32"/>
      <c r="K16" s="33"/>
    </row>
    <row r="17" s="2" customFormat="1" ht="35" customHeight="1" spans="1:11">
      <c r="A17" s="14"/>
      <c r="B17" s="14" t="s">
        <v>61</v>
      </c>
      <c r="C17" s="9" t="s">
        <v>38</v>
      </c>
      <c r="D17" s="9" t="s">
        <v>62</v>
      </c>
      <c r="E17" s="9">
        <v>20</v>
      </c>
      <c r="F17" s="9">
        <v>14600</v>
      </c>
      <c r="G17" s="9">
        <v>14839</v>
      </c>
      <c r="H17" s="9">
        <v>19</v>
      </c>
      <c r="I17" s="31"/>
      <c r="J17" s="32"/>
      <c r="K17" s="33"/>
    </row>
    <row r="18" s="2" customFormat="1" ht="32" customHeight="1" spans="1:11">
      <c r="A18" s="14"/>
      <c r="B18" s="9" t="s">
        <v>40</v>
      </c>
      <c r="C18" s="22" t="s">
        <v>41</v>
      </c>
      <c r="D18" s="9" t="s">
        <v>63</v>
      </c>
      <c r="E18" s="9">
        <v>10</v>
      </c>
      <c r="F18" s="54" t="s">
        <v>42</v>
      </c>
      <c r="G18" s="55">
        <v>0.98</v>
      </c>
      <c r="H18" s="9">
        <v>10</v>
      </c>
      <c r="I18" s="31"/>
      <c r="J18" s="32"/>
      <c r="K18" s="33"/>
    </row>
    <row r="19" s="2" customFormat="1" ht="35" customHeight="1" spans="1:11">
      <c r="A19" s="11" t="s">
        <v>43</v>
      </c>
      <c r="B19" s="23"/>
      <c r="C19" s="23"/>
      <c r="D19" s="12"/>
      <c r="E19" s="24">
        <v>100</v>
      </c>
      <c r="F19" s="25"/>
      <c r="G19" s="25"/>
      <c r="H19" s="24">
        <v>97</v>
      </c>
      <c r="I19" s="31"/>
      <c r="J19" s="32"/>
      <c r="K19" s="33"/>
    </row>
    <row r="20" s="1" customFormat="1" ht="35" customHeight="1"/>
  </sheetData>
  <mergeCells count="30">
    <mergeCell ref="A1:C1"/>
    <mergeCell ref="A2:K2"/>
    <mergeCell ref="A3:K3"/>
    <mergeCell ref="A4:C4"/>
    <mergeCell ref="D4:F4"/>
    <mergeCell ref="G4:H4"/>
    <mergeCell ref="I4:K4"/>
    <mergeCell ref="A5:C5"/>
    <mergeCell ref="D5:F5"/>
    <mergeCell ref="G5:H5"/>
    <mergeCell ref="I5:K5"/>
    <mergeCell ref="E6:F6"/>
    <mergeCell ref="E7:F7"/>
    <mergeCell ref="E8:F8"/>
    <mergeCell ref="E9:F9"/>
    <mergeCell ref="B10:K10"/>
    <mergeCell ref="I11:K11"/>
    <mergeCell ref="I12:K12"/>
    <mergeCell ref="I13:K13"/>
    <mergeCell ref="I14:K14"/>
    <mergeCell ref="I15:K15"/>
    <mergeCell ref="I16:K16"/>
    <mergeCell ref="I17:K17"/>
    <mergeCell ref="I18:K18"/>
    <mergeCell ref="A19:D19"/>
    <mergeCell ref="I19:K19"/>
    <mergeCell ref="A11:A18"/>
    <mergeCell ref="B12:B16"/>
    <mergeCell ref="C15:C16"/>
    <mergeCell ref="A6:C9"/>
  </mergeCells>
  <printOptions horizontalCentered="1"/>
  <pageMargins left="0.393055555555556" right="0.393055555555556" top="0.393055555555556" bottom="0.393055555555556" header="0" footer="0.196527777777778"/>
  <pageSetup paperSize="9" scale="93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view="pageBreakPreview" zoomScaleNormal="100" zoomScaleSheetLayoutView="100" workbookViewId="0">
      <selection activeCell="A1" sqref="A1"/>
    </sheetView>
  </sheetViews>
  <sheetFormatPr defaultColWidth="9.51666666666667" defaultRowHeight="14.25"/>
  <cols>
    <col min="1" max="1" width="8.875" style="34" customWidth="1"/>
    <col min="2" max="2" width="8" style="34" customWidth="1"/>
    <col min="3" max="3" width="9.65833333333333" style="34" customWidth="1"/>
    <col min="4" max="4" width="17.6416666666667" style="34" customWidth="1"/>
    <col min="5" max="5" width="6.06666666666667" style="34" customWidth="1"/>
    <col min="6" max="6" width="8.68333333333333" style="34" customWidth="1"/>
    <col min="7" max="7" width="10.0666666666667" style="34" customWidth="1"/>
    <col min="8" max="8" width="7.58333333333333" style="34" customWidth="1"/>
    <col min="9" max="9" width="7.45" style="34" customWidth="1"/>
    <col min="10" max="10" width="5.925" style="34" customWidth="1"/>
    <col min="11" max="11" width="8.40833333333333" style="34" customWidth="1"/>
    <col min="12" max="32" width="9.925" style="34"/>
    <col min="33" max="16384" width="9.51666666666667" style="34"/>
  </cols>
  <sheetData>
    <row r="1" ht="22" customHeight="1" spans="1:1">
      <c r="A1" s="38" t="s">
        <v>64</v>
      </c>
    </row>
    <row r="2" s="34" customFormat="1" ht="30.95" customHeight="1" spans="1:11">
      <c r="A2" s="39" t="s">
        <v>52</v>
      </c>
      <c r="B2" s="40"/>
      <c r="C2" s="40"/>
      <c r="D2" s="40"/>
      <c r="E2" s="40"/>
      <c r="F2" s="40"/>
      <c r="G2" s="40"/>
      <c r="H2" s="40"/>
      <c r="I2" s="40"/>
      <c r="J2" s="40"/>
      <c r="K2" s="40"/>
    </row>
    <row r="3" s="1" customFormat="1" ht="18" customHeight="1" spans="1:11">
      <c r="A3" s="41" t="s">
        <v>53</v>
      </c>
      <c r="B3" s="41"/>
      <c r="C3" s="41"/>
      <c r="D3" s="41"/>
      <c r="E3" s="41"/>
      <c r="F3" s="41"/>
      <c r="G3" s="41"/>
      <c r="H3" s="41"/>
      <c r="I3" s="41"/>
      <c r="J3" s="41"/>
      <c r="K3" s="41"/>
    </row>
    <row r="4" s="35" customFormat="1" ht="38.1" customHeight="1" spans="1:11">
      <c r="A4" s="42" t="s">
        <v>2</v>
      </c>
      <c r="B4" s="42"/>
      <c r="C4" s="42"/>
      <c r="D4" s="42" t="s">
        <v>65</v>
      </c>
      <c r="E4" s="42"/>
      <c r="F4" s="42"/>
      <c r="G4" s="42" t="s">
        <v>3</v>
      </c>
      <c r="H4" s="42"/>
      <c r="I4" s="42" t="s">
        <v>66</v>
      </c>
      <c r="J4" s="42"/>
      <c r="K4" s="61"/>
    </row>
    <row r="5" s="35" customFormat="1" ht="44.1" customHeight="1" spans="1:11">
      <c r="A5" s="42" t="s">
        <v>5</v>
      </c>
      <c r="B5" s="42"/>
      <c r="C5" s="42"/>
      <c r="D5" s="42" t="str">
        <f>[4]申报表!D4</f>
        <v>县农业农村局</v>
      </c>
      <c r="E5" s="42"/>
      <c r="F5" s="42"/>
      <c r="G5" s="42" t="s">
        <v>6</v>
      </c>
      <c r="H5" s="42"/>
      <c r="I5" s="42" t="s">
        <v>67</v>
      </c>
      <c r="J5" s="42"/>
      <c r="K5" s="61"/>
    </row>
    <row r="6" s="36" customFormat="1" ht="36.95" customHeight="1" spans="1:11">
      <c r="A6" s="42" t="s">
        <v>7</v>
      </c>
      <c r="B6" s="42"/>
      <c r="C6" s="42"/>
      <c r="D6" s="42"/>
      <c r="E6" s="42" t="s">
        <v>8</v>
      </c>
      <c r="F6" s="42"/>
      <c r="G6" s="42" t="s">
        <v>68</v>
      </c>
      <c r="H6" s="42" t="s">
        <v>10</v>
      </c>
      <c r="I6" s="42" t="s">
        <v>11</v>
      </c>
      <c r="J6" s="42" t="s">
        <v>12</v>
      </c>
      <c r="K6" s="61" t="s">
        <v>56</v>
      </c>
    </row>
    <row r="7" s="35" customFormat="1" ht="36.95" customHeight="1" spans="1:11">
      <c r="A7" s="42"/>
      <c r="B7" s="42"/>
      <c r="C7" s="42"/>
      <c r="D7" s="43" t="s">
        <v>14</v>
      </c>
      <c r="E7" s="42">
        <v>125.0835</v>
      </c>
      <c r="F7" s="42"/>
      <c r="G7" s="44">
        <v>125.0835</v>
      </c>
      <c r="H7" s="42">
        <v>10</v>
      </c>
      <c r="I7" s="62">
        <v>1</v>
      </c>
      <c r="J7" s="42">
        <v>10</v>
      </c>
      <c r="K7" s="63">
        <v>1</v>
      </c>
    </row>
    <row r="8" s="35" customFormat="1" ht="36.95" customHeight="1" spans="1:11">
      <c r="A8" s="42"/>
      <c r="B8" s="42"/>
      <c r="C8" s="42"/>
      <c r="D8" s="45" t="s">
        <v>15</v>
      </c>
      <c r="E8" s="42">
        <v>125.0835</v>
      </c>
      <c r="F8" s="42"/>
      <c r="G8" s="44">
        <v>125.0835</v>
      </c>
      <c r="H8" s="42">
        <v>10</v>
      </c>
      <c r="I8" s="62">
        <v>1</v>
      </c>
      <c r="J8" s="42">
        <v>10</v>
      </c>
      <c r="K8" s="63">
        <v>1</v>
      </c>
    </row>
    <row r="9" s="35" customFormat="1" ht="38.1" customHeight="1" spans="1:11">
      <c r="A9" s="42"/>
      <c r="B9" s="42"/>
      <c r="C9" s="42"/>
      <c r="D9" s="45" t="s">
        <v>16</v>
      </c>
      <c r="E9" s="42"/>
      <c r="F9" s="42"/>
      <c r="G9" s="43"/>
      <c r="H9" s="43"/>
      <c r="I9" s="47"/>
      <c r="J9" s="47"/>
      <c r="K9" s="64"/>
    </row>
    <row r="10" s="35" customFormat="1" ht="57" customHeight="1" spans="1:11">
      <c r="A10" s="46" t="s">
        <v>17</v>
      </c>
      <c r="B10" s="47" t="s">
        <v>69</v>
      </c>
      <c r="C10" s="47"/>
      <c r="D10" s="47"/>
      <c r="E10" s="47"/>
      <c r="F10" s="47"/>
      <c r="G10" s="47"/>
      <c r="H10" s="47"/>
      <c r="I10" s="47"/>
      <c r="J10" s="47"/>
      <c r="K10" s="64"/>
    </row>
    <row r="11" s="37" customFormat="1" ht="44.1" customHeight="1" spans="1:11">
      <c r="A11" s="46" t="s">
        <v>19</v>
      </c>
      <c r="B11" s="42" t="s">
        <v>20</v>
      </c>
      <c r="C11" s="42" t="s">
        <v>21</v>
      </c>
      <c r="D11" s="42" t="s">
        <v>22</v>
      </c>
      <c r="E11" s="42" t="s">
        <v>10</v>
      </c>
      <c r="F11" s="42" t="s">
        <v>23</v>
      </c>
      <c r="G11" s="42" t="s">
        <v>70</v>
      </c>
      <c r="H11" s="42" t="s">
        <v>12</v>
      </c>
      <c r="I11" s="65" t="s">
        <v>25</v>
      </c>
      <c r="J11" s="66"/>
      <c r="K11" s="67"/>
    </row>
    <row r="12" s="35" customFormat="1" ht="39" customHeight="1" spans="1:11">
      <c r="A12" s="46"/>
      <c r="B12" s="46" t="s">
        <v>26</v>
      </c>
      <c r="C12" s="42" t="s">
        <v>27</v>
      </c>
      <c r="D12" s="48" t="s">
        <v>71</v>
      </c>
      <c r="E12" s="42">
        <v>30</v>
      </c>
      <c r="F12" s="49" t="s">
        <v>72</v>
      </c>
      <c r="G12" s="49" t="s">
        <v>72</v>
      </c>
      <c r="H12" s="42">
        <v>20</v>
      </c>
      <c r="I12" s="68"/>
      <c r="J12" s="69"/>
      <c r="K12" s="70"/>
    </row>
    <row r="13" s="35" customFormat="1" ht="39" customHeight="1" spans="1:11">
      <c r="A13" s="46"/>
      <c r="B13" s="46"/>
      <c r="C13" s="50" t="s">
        <v>30</v>
      </c>
      <c r="D13" s="48" t="s">
        <v>73</v>
      </c>
      <c r="E13" s="42">
        <v>8</v>
      </c>
      <c r="F13" s="19">
        <v>1</v>
      </c>
      <c r="G13" s="19">
        <v>1</v>
      </c>
      <c r="H13" s="42">
        <v>8</v>
      </c>
      <c r="I13" s="68"/>
      <c r="J13" s="69"/>
      <c r="K13" s="70"/>
    </row>
    <row r="14" s="35" customFormat="1" ht="39" customHeight="1" spans="1:11">
      <c r="A14" s="46"/>
      <c r="B14" s="46"/>
      <c r="C14" s="51"/>
      <c r="D14" s="48" t="s">
        <v>74</v>
      </c>
      <c r="E14" s="42">
        <v>7</v>
      </c>
      <c r="F14" s="19">
        <v>1</v>
      </c>
      <c r="G14" s="19">
        <v>1</v>
      </c>
      <c r="H14" s="42">
        <v>7</v>
      </c>
      <c r="I14" s="68"/>
      <c r="J14" s="69"/>
      <c r="K14" s="70"/>
    </row>
    <row r="15" s="35" customFormat="1" ht="39" customHeight="1" spans="1:11">
      <c r="A15" s="46"/>
      <c r="B15" s="46"/>
      <c r="C15" s="50" t="s">
        <v>32</v>
      </c>
      <c r="D15" s="48" t="s">
        <v>75</v>
      </c>
      <c r="E15" s="42">
        <v>10</v>
      </c>
      <c r="F15" s="19" t="s">
        <v>76</v>
      </c>
      <c r="G15" s="19" t="s">
        <v>76</v>
      </c>
      <c r="H15" s="42">
        <v>10</v>
      </c>
      <c r="I15" s="68"/>
      <c r="J15" s="69"/>
      <c r="K15" s="70"/>
    </row>
    <row r="16" s="35" customFormat="1" ht="39" customHeight="1" spans="1:11">
      <c r="A16" s="46"/>
      <c r="B16" s="46"/>
      <c r="C16" s="42" t="s">
        <v>34</v>
      </c>
      <c r="D16" s="48" t="s">
        <v>77</v>
      </c>
      <c r="E16" s="42">
        <v>10</v>
      </c>
      <c r="F16" s="52">
        <v>0.0435</v>
      </c>
      <c r="G16" s="52">
        <v>0.0435</v>
      </c>
      <c r="H16" s="42">
        <v>10</v>
      </c>
      <c r="I16" s="68"/>
      <c r="J16" s="69"/>
      <c r="K16" s="70"/>
    </row>
    <row r="17" s="35" customFormat="1" ht="39" customHeight="1" spans="1:11">
      <c r="A17" s="46"/>
      <c r="B17" s="53" t="s">
        <v>61</v>
      </c>
      <c r="C17" s="42" t="s">
        <v>38</v>
      </c>
      <c r="D17" s="48" t="s">
        <v>78</v>
      </c>
      <c r="E17" s="42">
        <v>25</v>
      </c>
      <c r="F17" s="49" t="s">
        <v>79</v>
      </c>
      <c r="G17" s="49" t="s">
        <v>79</v>
      </c>
      <c r="H17" s="42">
        <v>25</v>
      </c>
      <c r="I17" s="68"/>
      <c r="J17" s="69"/>
      <c r="K17" s="70"/>
    </row>
    <row r="18" s="35" customFormat="1" ht="39" customHeight="1" spans="1:11">
      <c r="A18" s="46"/>
      <c r="B18" s="42" t="s">
        <v>40</v>
      </c>
      <c r="C18" s="50" t="s">
        <v>41</v>
      </c>
      <c r="D18" s="48" t="s">
        <v>63</v>
      </c>
      <c r="E18" s="42">
        <v>10</v>
      </c>
      <c r="F18" s="54" t="s">
        <v>42</v>
      </c>
      <c r="G18" s="55">
        <v>0.99</v>
      </c>
      <c r="H18" s="42">
        <v>10</v>
      </c>
      <c r="I18" s="68"/>
      <c r="J18" s="69"/>
      <c r="K18" s="70"/>
    </row>
    <row r="19" s="35" customFormat="1" ht="33.95" customHeight="1" spans="1:11">
      <c r="A19" s="56" t="s">
        <v>43</v>
      </c>
      <c r="B19" s="57"/>
      <c r="C19" s="57"/>
      <c r="D19" s="58"/>
      <c r="E19" s="59">
        <f>SUM(E12:E18)</f>
        <v>100</v>
      </c>
      <c r="F19" s="60"/>
      <c r="G19" s="60"/>
      <c r="H19" s="59">
        <v>100</v>
      </c>
      <c r="I19" s="68"/>
      <c r="J19" s="69"/>
      <c r="K19" s="70"/>
    </row>
    <row r="20" s="34" customFormat="1" ht="35.1" customHeight="1"/>
  </sheetData>
  <mergeCells count="28">
    <mergeCell ref="A2:K2"/>
    <mergeCell ref="A3:K3"/>
    <mergeCell ref="A4:C4"/>
    <mergeCell ref="D4:F4"/>
    <mergeCell ref="G4:H4"/>
    <mergeCell ref="I4:K4"/>
    <mergeCell ref="A5:C5"/>
    <mergeCell ref="D5:F5"/>
    <mergeCell ref="G5:H5"/>
    <mergeCell ref="I5:K5"/>
    <mergeCell ref="E6:F6"/>
    <mergeCell ref="E7:F7"/>
    <mergeCell ref="E8:F8"/>
    <mergeCell ref="E9:F9"/>
    <mergeCell ref="B10:K10"/>
    <mergeCell ref="I11:K11"/>
    <mergeCell ref="I12:K12"/>
    <mergeCell ref="I13:K13"/>
    <mergeCell ref="I15:K15"/>
    <mergeCell ref="I16:K16"/>
    <mergeCell ref="I17:K17"/>
    <mergeCell ref="I18:K18"/>
    <mergeCell ref="A19:D19"/>
    <mergeCell ref="I19:K19"/>
    <mergeCell ref="A11:A18"/>
    <mergeCell ref="B12:B16"/>
    <mergeCell ref="C13:C14"/>
    <mergeCell ref="A6:C9"/>
  </mergeCells>
  <printOptions horizontalCentered="1"/>
  <pageMargins left="0.393055555555556" right="0.393055555555556" top="0.393055555555556" bottom="0.393055555555556" header="0" footer="0.196527777777778"/>
  <pageSetup paperSize="9" scale="99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tabSelected="1" view="pageBreakPreview" zoomScaleNormal="100" zoomScaleSheetLayoutView="100" workbookViewId="0">
      <selection activeCell="A4" sqref="A4:C4"/>
    </sheetView>
  </sheetViews>
  <sheetFormatPr defaultColWidth="9.55" defaultRowHeight="14.25"/>
  <cols>
    <col min="1" max="1" width="9.18333333333333" style="1" customWidth="1"/>
    <col min="2" max="2" width="8" style="1" customWidth="1"/>
    <col min="3" max="3" width="8.40833333333333" style="1" customWidth="1"/>
    <col min="4" max="4" width="20.8166666666667" style="1" customWidth="1"/>
    <col min="5" max="5" width="6.06666666666667" style="1" customWidth="1"/>
    <col min="6" max="6" width="7.71666666666667" style="1" customWidth="1"/>
    <col min="7" max="7" width="13.5166666666667" style="1" customWidth="1"/>
    <col min="8" max="8" width="7.58333333333333" style="1" customWidth="1"/>
    <col min="9" max="9" width="7.45" style="1" customWidth="1"/>
    <col min="10" max="10" width="5.925" style="1" customWidth="1"/>
    <col min="11" max="11" width="8.36666666666667" style="1" customWidth="1"/>
    <col min="12" max="32" width="9.925" style="1"/>
    <col min="33" max="16384" width="9.55" style="1"/>
  </cols>
  <sheetData>
    <row r="1" ht="22" customHeight="1" spans="1:1">
      <c r="A1" s="5" t="s">
        <v>80</v>
      </c>
    </row>
    <row r="2" s="1" customFormat="1" ht="31" customHeight="1" spans="1:11">
      <c r="A2" s="6" t="s">
        <v>52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s="1" customFormat="1" ht="18" customHeight="1" spans="1:11">
      <c r="A3" s="8" t="s">
        <v>53</v>
      </c>
      <c r="B3" s="8"/>
      <c r="C3" s="8"/>
      <c r="D3" s="8"/>
      <c r="E3" s="8"/>
      <c r="F3" s="8"/>
      <c r="G3" s="8"/>
      <c r="H3" s="8"/>
      <c r="I3" s="8"/>
      <c r="J3" s="8"/>
      <c r="K3" s="8"/>
    </row>
    <row r="4" s="2" customFormat="1" ht="30" customHeight="1" spans="1:11">
      <c r="A4" s="9" t="s">
        <v>2</v>
      </c>
      <c r="B4" s="9"/>
      <c r="C4" s="9"/>
      <c r="D4" s="9" t="s">
        <v>81</v>
      </c>
      <c r="E4" s="9"/>
      <c r="F4" s="9"/>
      <c r="G4" s="9" t="s">
        <v>3</v>
      </c>
      <c r="H4" s="9"/>
      <c r="I4" s="9" t="s">
        <v>54</v>
      </c>
      <c r="J4" s="9"/>
      <c r="K4" s="21"/>
    </row>
    <row r="5" s="2" customFormat="1" ht="30" customHeight="1" spans="1:11">
      <c r="A5" s="9" t="s">
        <v>5</v>
      </c>
      <c r="B5" s="9"/>
      <c r="C5" s="9"/>
      <c r="D5" s="9" t="s">
        <v>82</v>
      </c>
      <c r="E5" s="9"/>
      <c r="F5" s="9"/>
      <c r="G5" s="9" t="s">
        <v>6</v>
      </c>
      <c r="H5" s="9"/>
      <c r="I5" s="9" t="s">
        <v>83</v>
      </c>
      <c r="J5" s="9"/>
      <c r="K5" s="21"/>
    </row>
    <row r="6" s="3" customFormat="1" ht="30" customHeight="1" spans="1:11">
      <c r="A6" s="9" t="s">
        <v>7</v>
      </c>
      <c r="B6" s="9"/>
      <c r="C6" s="9"/>
      <c r="D6" s="9"/>
      <c r="E6" s="9" t="s">
        <v>8</v>
      </c>
      <c r="F6" s="9"/>
      <c r="G6" s="9" t="s">
        <v>55</v>
      </c>
      <c r="H6" s="9" t="s">
        <v>10</v>
      </c>
      <c r="I6" s="9" t="s">
        <v>11</v>
      </c>
      <c r="J6" s="9" t="s">
        <v>12</v>
      </c>
      <c r="K6" s="21" t="s">
        <v>56</v>
      </c>
    </row>
    <row r="7" s="2" customFormat="1" ht="30" customHeight="1" spans="1:11">
      <c r="A7" s="9"/>
      <c r="B7" s="9"/>
      <c r="C7" s="9"/>
      <c r="D7" s="10" t="s">
        <v>14</v>
      </c>
      <c r="E7" s="11">
        <v>500</v>
      </c>
      <c r="F7" s="12"/>
      <c r="G7" s="9">
        <v>443.1</v>
      </c>
      <c r="H7" s="9">
        <v>10</v>
      </c>
      <c r="I7" s="26">
        <v>1</v>
      </c>
      <c r="J7" s="9">
        <v>8.8</v>
      </c>
      <c r="K7" s="26">
        <v>0.8862</v>
      </c>
    </row>
    <row r="8" s="2" customFormat="1" ht="30" customHeight="1" spans="1:11">
      <c r="A8" s="9"/>
      <c r="B8" s="9"/>
      <c r="C8" s="9"/>
      <c r="D8" s="13" t="s">
        <v>15</v>
      </c>
      <c r="E8" s="11">
        <v>500</v>
      </c>
      <c r="F8" s="12"/>
      <c r="G8" s="9">
        <v>443.1</v>
      </c>
      <c r="H8" s="9">
        <v>10</v>
      </c>
      <c r="I8" s="26">
        <v>1</v>
      </c>
      <c r="J8" s="9">
        <v>8.8</v>
      </c>
      <c r="K8" s="26">
        <v>0.8862</v>
      </c>
    </row>
    <row r="9" s="2" customFormat="1" ht="30" customHeight="1" spans="1:11">
      <c r="A9" s="9"/>
      <c r="B9" s="9"/>
      <c r="C9" s="9"/>
      <c r="D9" s="13" t="s">
        <v>16</v>
      </c>
      <c r="E9" s="9"/>
      <c r="F9" s="9"/>
      <c r="G9" s="10"/>
      <c r="H9" s="10"/>
      <c r="I9" s="15"/>
      <c r="J9" s="15"/>
      <c r="K9" s="27"/>
    </row>
    <row r="10" s="2" customFormat="1" ht="57" customHeight="1" spans="1:11">
      <c r="A10" s="14" t="s">
        <v>17</v>
      </c>
      <c r="B10" s="15" t="s">
        <v>84</v>
      </c>
      <c r="C10" s="15"/>
      <c r="D10" s="15"/>
      <c r="E10" s="15"/>
      <c r="F10" s="15"/>
      <c r="G10" s="15"/>
      <c r="H10" s="15"/>
      <c r="I10" s="15"/>
      <c r="J10" s="15"/>
      <c r="K10" s="27"/>
    </row>
    <row r="11" s="2" customFormat="1" ht="57" customHeight="1" spans="1:11">
      <c r="A11" s="14" t="s">
        <v>85</v>
      </c>
      <c r="B11" s="15" t="s">
        <v>86</v>
      </c>
      <c r="C11" s="15"/>
      <c r="D11" s="15"/>
      <c r="E11" s="15"/>
      <c r="F11" s="15"/>
      <c r="G11" s="15"/>
      <c r="H11" s="15"/>
      <c r="I11" s="15"/>
      <c r="J11" s="15"/>
      <c r="K11" s="27"/>
    </row>
    <row r="12" s="4" customFormat="1" ht="35" customHeight="1" spans="1:11">
      <c r="A12" s="14" t="s">
        <v>19</v>
      </c>
      <c r="B12" s="9" t="s">
        <v>20</v>
      </c>
      <c r="C12" s="9" t="s">
        <v>21</v>
      </c>
      <c r="D12" s="9" t="s">
        <v>22</v>
      </c>
      <c r="E12" s="9" t="s">
        <v>10</v>
      </c>
      <c r="F12" s="9" t="s">
        <v>23</v>
      </c>
      <c r="G12" s="9" t="s">
        <v>57</v>
      </c>
      <c r="H12" s="9" t="s">
        <v>12</v>
      </c>
      <c r="I12" s="28" t="s">
        <v>25</v>
      </c>
      <c r="J12" s="29"/>
      <c r="K12" s="30"/>
    </row>
    <row r="13" s="2" customFormat="1" ht="38" customHeight="1" spans="1:11">
      <c r="A13" s="14"/>
      <c r="B13" s="14" t="s">
        <v>26</v>
      </c>
      <c r="C13" s="9" t="s">
        <v>27</v>
      </c>
      <c r="D13" s="9" t="s">
        <v>87</v>
      </c>
      <c r="E13" s="9">
        <v>10</v>
      </c>
      <c r="F13" s="16">
        <v>1667</v>
      </c>
      <c r="G13" s="16">
        <v>1477</v>
      </c>
      <c r="H13" s="9">
        <v>9</v>
      </c>
      <c r="I13" s="31" t="s">
        <v>88</v>
      </c>
      <c r="J13" s="32"/>
      <c r="K13" s="33"/>
    </row>
    <row r="14" s="2" customFormat="1" ht="46" customHeight="1" spans="1:11">
      <c r="A14" s="14"/>
      <c r="B14" s="14"/>
      <c r="C14" s="9" t="s">
        <v>30</v>
      </c>
      <c r="D14" s="9" t="s">
        <v>89</v>
      </c>
      <c r="E14" s="9">
        <v>15</v>
      </c>
      <c r="F14" s="17">
        <v>1</v>
      </c>
      <c r="G14" s="17">
        <v>1</v>
      </c>
      <c r="H14" s="9">
        <v>15</v>
      </c>
      <c r="I14" s="31"/>
      <c r="J14" s="32"/>
      <c r="K14" s="33"/>
    </row>
    <row r="15" s="2" customFormat="1" ht="35" customHeight="1" spans="1:11">
      <c r="A15" s="14"/>
      <c r="B15" s="14"/>
      <c r="C15" s="18" t="s">
        <v>32</v>
      </c>
      <c r="D15" s="9" t="s">
        <v>90</v>
      </c>
      <c r="E15" s="9">
        <v>10</v>
      </c>
      <c r="F15" s="19">
        <v>1</v>
      </c>
      <c r="G15" s="19">
        <v>1</v>
      </c>
      <c r="H15" s="9">
        <v>10</v>
      </c>
      <c r="I15" s="31"/>
      <c r="J15" s="32"/>
      <c r="K15" s="33"/>
    </row>
    <row r="16" s="2" customFormat="1" ht="35" customHeight="1" spans="1:11">
      <c r="A16" s="14"/>
      <c r="B16" s="14"/>
      <c r="C16" s="20"/>
      <c r="D16" s="9" t="s">
        <v>91</v>
      </c>
      <c r="E16" s="9">
        <v>5</v>
      </c>
      <c r="F16" s="9" t="s">
        <v>92</v>
      </c>
      <c r="G16" s="9" t="s">
        <v>92</v>
      </c>
      <c r="H16" s="9">
        <v>5</v>
      </c>
      <c r="I16" s="31"/>
      <c r="J16" s="32"/>
      <c r="K16" s="33"/>
    </row>
    <row r="17" s="2" customFormat="1" ht="51" customHeight="1" spans="1:11">
      <c r="A17" s="14"/>
      <c r="B17" s="14"/>
      <c r="C17" s="9" t="s">
        <v>34</v>
      </c>
      <c r="D17" s="9" t="s">
        <v>93</v>
      </c>
      <c r="E17" s="9">
        <v>10</v>
      </c>
      <c r="F17" s="21" t="s">
        <v>94</v>
      </c>
      <c r="G17" s="21" t="s">
        <v>95</v>
      </c>
      <c r="H17" s="9">
        <v>10</v>
      </c>
      <c r="I17" s="31"/>
      <c r="J17" s="32"/>
      <c r="K17" s="33"/>
    </row>
    <row r="18" s="2" customFormat="1" ht="44" customHeight="1" spans="1:11">
      <c r="A18" s="14"/>
      <c r="B18" s="14"/>
      <c r="C18" s="9"/>
      <c r="D18" s="10" t="s">
        <v>96</v>
      </c>
      <c r="E18" s="9">
        <v>10</v>
      </c>
      <c r="F18" s="9">
        <v>500</v>
      </c>
      <c r="G18" s="9">
        <v>443.1</v>
      </c>
      <c r="H18" s="9">
        <v>9</v>
      </c>
      <c r="I18" s="31" t="s">
        <v>88</v>
      </c>
      <c r="J18" s="32"/>
      <c r="K18" s="33"/>
    </row>
    <row r="19" s="2" customFormat="1" ht="35" customHeight="1" spans="1:11">
      <c r="A19" s="14"/>
      <c r="B19" s="14" t="s">
        <v>61</v>
      </c>
      <c r="C19" s="9" t="s">
        <v>38</v>
      </c>
      <c r="D19" s="9" t="s">
        <v>97</v>
      </c>
      <c r="E19" s="9">
        <v>20</v>
      </c>
      <c r="F19" s="19">
        <v>1</v>
      </c>
      <c r="G19" s="19">
        <v>1</v>
      </c>
      <c r="H19" s="9">
        <v>20</v>
      </c>
      <c r="I19" s="31"/>
      <c r="J19" s="32"/>
      <c r="K19" s="33"/>
    </row>
    <row r="20" s="2" customFormat="1" ht="35" customHeight="1" spans="1:11">
      <c r="A20" s="14"/>
      <c r="B20" s="9" t="s">
        <v>40</v>
      </c>
      <c r="C20" s="22" t="s">
        <v>41</v>
      </c>
      <c r="D20" s="9" t="s">
        <v>98</v>
      </c>
      <c r="E20" s="9">
        <v>10</v>
      </c>
      <c r="F20" s="19" t="s">
        <v>42</v>
      </c>
      <c r="G20" s="19">
        <v>0.99</v>
      </c>
      <c r="H20" s="9">
        <v>10</v>
      </c>
      <c r="I20" s="31"/>
      <c r="J20" s="32"/>
      <c r="K20" s="33"/>
    </row>
    <row r="21" s="2" customFormat="1" ht="35" customHeight="1" spans="1:11">
      <c r="A21" s="11" t="s">
        <v>43</v>
      </c>
      <c r="B21" s="23"/>
      <c r="C21" s="23"/>
      <c r="D21" s="12"/>
      <c r="E21" s="24">
        <v>100</v>
      </c>
      <c r="F21" s="25"/>
      <c r="G21" s="25"/>
      <c r="H21" s="24">
        <v>96.8</v>
      </c>
      <c r="I21" s="31"/>
      <c r="J21" s="32"/>
      <c r="K21" s="33"/>
    </row>
    <row r="22" ht="35" customHeight="1"/>
  </sheetData>
  <mergeCells count="32">
    <mergeCell ref="A2:K2"/>
    <mergeCell ref="A3:K3"/>
    <mergeCell ref="A4:C4"/>
    <mergeCell ref="D4:F4"/>
    <mergeCell ref="G4:H4"/>
    <mergeCell ref="I4:K4"/>
    <mergeCell ref="A5:C5"/>
    <mergeCell ref="D5:F5"/>
    <mergeCell ref="G5:H5"/>
    <mergeCell ref="I5:K5"/>
    <mergeCell ref="E6:F6"/>
    <mergeCell ref="E7:F7"/>
    <mergeCell ref="E8:F8"/>
    <mergeCell ref="E9:F9"/>
    <mergeCell ref="B10:K10"/>
    <mergeCell ref="B11:K11"/>
    <mergeCell ref="I12:K12"/>
    <mergeCell ref="I13:K13"/>
    <mergeCell ref="I14:K14"/>
    <mergeCell ref="I15:K15"/>
    <mergeCell ref="I16:K16"/>
    <mergeCell ref="I17:K17"/>
    <mergeCell ref="I18:K18"/>
    <mergeCell ref="I19:K19"/>
    <mergeCell ref="I20:K20"/>
    <mergeCell ref="A21:D21"/>
    <mergeCell ref="I21:K21"/>
    <mergeCell ref="A12:A20"/>
    <mergeCell ref="B13:B18"/>
    <mergeCell ref="C15:C16"/>
    <mergeCell ref="C17:C18"/>
    <mergeCell ref="A6:C9"/>
  </mergeCells>
  <printOptions horizontalCentered="1"/>
  <pageMargins left="0.393055555555556" right="0.393055555555556" top="0.393055555555556" bottom="0.393055555555556" header="0" footer="0.196527777777778"/>
  <pageSetup paperSize="9" scale="94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小额信贷绩效自评表</vt:lpstr>
      <vt:lpstr>经营主体自评表</vt:lpstr>
      <vt:lpstr>跨省务工交通补助自评表</vt:lpstr>
      <vt:lpstr>互助资金协会借款占用费自评表</vt:lpstr>
      <vt:lpstr>雨露计划自评表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张锐扶贫办</dc:creator>
  <cp:lastModifiedBy>张三义</cp:lastModifiedBy>
  <dcterms:created xsi:type="dcterms:W3CDTF">2025-12-16T08:25:00Z</dcterms:created>
  <dcterms:modified xsi:type="dcterms:W3CDTF">2025-12-24T07:37:57Z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18A1F60342F84B7DB2F8F755F3E49456_13</vt:lpwstr>
  </property>
  <property fmtid="{D5CDD505-2E9C-101B-9397-08002B2CF9AE}" pid="3" name="KSOProductBuildVer">
    <vt:lpwstr>2052-11.8.2.7978</vt:lpwstr>
  </property>
  <property fmtid="{D5CDD505-2E9C-101B-9397-08002B2CF9AE}" pid="4" name="CalculationRule">
    <vt:i4>1</vt:i4>
  </property>
</Properties>
</file>